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Steph\Documents\StephTurner\Business\H - Need Response\STTP tools\"/>
    </mc:Choice>
  </mc:AlternateContent>
  <xr:revisionPtr revIDLastSave="0" documentId="13_ncr:1_{5891746B-4FC2-47C4-ADD8-7466A7D153DE}" xr6:coauthVersionLast="45" xr6:coauthVersionMax="45" xr10:uidLastSave="{00000000-0000-0000-0000-000000000000}"/>
  <bookViews>
    <workbookView xWindow="-108" yWindow="-108" windowWidth="23256" windowHeight="12576" xr2:uid="{C96D7D3C-503A-4260-AD29-ADD804E32EF3}"/>
  </bookViews>
  <sheets>
    <sheet name="ADLs" sheetId="1" r:id="rId1"/>
  </sheets>
  <definedNames>
    <definedName name="_xlnm.Print_Area" localSheetId="0">ADLs!$A$1:$AH$225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O236" i="1" l="1"/>
  <c r="AP236" i="1" s="1"/>
  <c r="AO241" i="1"/>
  <c r="AP241" i="1" s="1"/>
  <c r="AO246" i="1"/>
  <c r="AP246" i="1" s="1"/>
  <c r="AO251" i="1"/>
  <c r="AP251" i="1" s="1"/>
  <c r="AO256" i="1"/>
  <c r="AP256" i="1" s="1"/>
  <c r="AO261" i="1"/>
  <c r="AP261" i="1" s="1"/>
  <c r="AO266" i="1"/>
  <c r="AP266" i="1" s="1"/>
  <c r="AO271" i="1"/>
  <c r="AP271" i="1" s="1"/>
  <c r="AO276" i="1"/>
  <c r="AP276" i="1" s="1"/>
  <c r="AO281" i="1"/>
  <c r="AP281" i="1" s="1"/>
  <c r="AO286" i="1"/>
  <c r="AP286" i="1" s="1"/>
  <c r="AO291" i="1"/>
  <c r="AP291" i="1" s="1"/>
  <c r="AO296" i="1"/>
  <c r="AP296" i="1" s="1"/>
  <c r="AO301" i="1"/>
  <c r="AP301" i="1" s="1"/>
  <c r="AO306" i="1"/>
  <c r="AO311" i="1"/>
  <c r="AP311" i="1" s="1"/>
  <c r="AO316" i="1"/>
  <c r="AO321" i="1"/>
  <c r="AP321" i="1" s="1"/>
  <c r="AO326" i="1"/>
  <c r="AP326" i="1" s="1"/>
  <c r="AO331" i="1"/>
  <c r="AP331" i="1" s="1"/>
  <c r="AO231" i="1"/>
  <c r="AP231" i="1" s="1"/>
  <c r="AP316" i="1"/>
  <c r="AP306" i="1"/>
  <c r="K60" i="1"/>
  <c r="K89" i="1" s="1"/>
  <c r="K118" i="1" s="1"/>
  <c r="K147" i="1" s="1"/>
  <c r="K30" i="1"/>
  <c r="N155" i="1"/>
  <c r="N126" i="1"/>
  <c r="N97" i="1"/>
  <c r="N68" i="1"/>
  <c r="N38" i="1"/>
  <c r="N9" i="1"/>
  <c r="E3" i="1"/>
  <c r="H3" i="1" s="1"/>
  <c r="F10" i="1"/>
  <c r="F12" i="1"/>
  <c r="F14" i="1"/>
  <c r="F15" i="1"/>
  <c r="F16" i="1"/>
  <c r="F17" i="1"/>
  <c r="F18" i="1"/>
  <c r="F19" i="1"/>
  <c r="F20" i="1"/>
  <c r="F21" i="1"/>
  <c r="F22" i="1"/>
  <c r="F23" i="1"/>
  <c r="F24" i="1"/>
  <c r="F8" i="1"/>
  <c r="AZ10" i="1"/>
  <c r="AP337" i="1" l="1"/>
  <c r="AZ9" i="1"/>
  <c r="BA9" i="1"/>
  <c r="BB9" i="1"/>
  <c r="BC9" i="1"/>
  <c r="BD9" i="1"/>
  <c r="BE9" i="1"/>
  <c r="BA10" i="1"/>
  <c r="BB10" i="1"/>
  <c r="BC10" i="1"/>
  <c r="BD10" i="1"/>
  <c r="BE10" i="1"/>
  <c r="AZ11" i="1"/>
  <c r="BA11" i="1"/>
  <c r="BB11" i="1"/>
  <c r="BC11" i="1"/>
  <c r="BD11" i="1"/>
  <c r="BE11" i="1"/>
  <c r="AZ12" i="1"/>
  <c r="BA12" i="1"/>
  <c r="BB12" i="1"/>
  <c r="BC12" i="1"/>
  <c r="BD12" i="1"/>
  <c r="BE12" i="1"/>
  <c r="AZ13" i="1"/>
  <c r="BA13" i="1"/>
  <c r="BB13" i="1"/>
  <c r="BC13" i="1"/>
  <c r="BD13" i="1"/>
  <c r="BE13" i="1"/>
  <c r="AZ14" i="1"/>
  <c r="BA14" i="1"/>
  <c r="BB14" i="1"/>
  <c r="BC14" i="1"/>
  <c r="BD14" i="1"/>
  <c r="BE14" i="1"/>
  <c r="AZ15" i="1"/>
  <c r="BA15" i="1"/>
  <c r="BB15" i="1"/>
  <c r="BC15" i="1"/>
  <c r="BD15" i="1"/>
  <c r="BE15" i="1"/>
  <c r="AZ16" i="1"/>
  <c r="BA16" i="1"/>
  <c r="BB16" i="1"/>
  <c r="BC16" i="1"/>
  <c r="BD16" i="1"/>
  <c r="BE16" i="1"/>
  <c r="AZ17" i="1"/>
  <c r="BA17" i="1"/>
  <c r="BB17" i="1"/>
  <c r="BC17" i="1"/>
  <c r="BD17" i="1"/>
  <c r="BE17" i="1"/>
  <c r="AZ18" i="1"/>
  <c r="BA18" i="1"/>
  <c r="BB18" i="1"/>
  <c r="BC18" i="1"/>
  <c r="BD18" i="1"/>
  <c r="BE18" i="1"/>
  <c r="AZ19" i="1"/>
  <c r="BA19" i="1"/>
  <c r="BB19" i="1"/>
  <c r="BC19" i="1"/>
  <c r="BD19" i="1"/>
  <c r="BE19" i="1"/>
  <c r="AZ20" i="1"/>
  <c r="BA20" i="1"/>
  <c r="BB20" i="1"/>
  <c r="BC20" i="1"/>
  <c r="BD20" i="1"/>
  <c r="BE20" i="1"/>
  <c r="AZ21" i="1"/>
  <c r="BA21" i="1"/>
  <c r="BB21" i="1"/>
  <c r="BC21" i="1"/>
  <c r="BD21" i="1"/>
  <c r="BE21" i="1"/>
  <c r="AZ22" i="1"/>
  <c r="BA22" i="1"/>
  <c r="BB22" i="1"/>
  <c r="BC22" i="1"/>
  <c r="BD22" i="1"/>
  <c r="BE22" i="1"/>
  <c r="AZ23" i="1"/>
  <c r="BA23" i="1"/>
  <c r="BB23" i="1"/>
  <c r="BC23" i="1"/>
  <c r="BD23" i="1"/>
  <c r="BE23" i="1"/>
  <c r="AZ24" i="1"/>
  <c r="BA24" i="1"/>
  <c r="BB24" i="1"/>
  <c r="BC24" i="1"/>
  <c r="BD24" i="1"/>
  <c r="BE24" i="1"/>
  <c r="BD8" i="1"/>
  <c r="BA8" i="1"/>
  <c r="BE8" i="1"/>
  <c r="BC8" i="1"/>
  <c r="BB8" i="1"/>
  <c r="AZ8" i="1"/>
  <c r="BD7" i="1"/>
  <c r="BE7" i="1"/>
  <c r="AZ7" i="1"/>
  <c r="BC7" i="1" s="1"/>
  <c r="AP338" i="1" l="1"/>
  <c r="AR339" i="1" s="1"/>
  <c r="AR337" i="1" s="1"/>
  <c r="B346" i="1" s="1"/>
  <c r="AY12" i="1"/>
  <c r="AX12" i="1" s="1"/>
  <c r="AY18" i="1"/>
  <c r="AX18" i="1" s="1"/>
  <c r="AY17" i="1"/>
  <c r="AX17" i="1" s="1"/>
  <c r="AY23" i="1"/>
  <c r="AX23" i="1" s="1"/>
  <c r="AY24" i="1"/>
  <c r="AX24" i="1" s="1"/>
  <c r="AY22" i="1"/>
  <c r="AX22" i="1" s="1"/>
  <c r="AY21" i="1"/>
  <c r="AX21" i="1" s="1"/>
  <c r="AY20" i="1"/>
  <c r="AX20" i="1" s="1"/>
  <c r="AY19" i="1"/>
  <c r="AX19" i="1" s="1"/>
  <c r="AY16" i="1"/>
  <c r="AX16" i="1" s="1"/>
  <c r="AY15" i="1"/>
  <c r="AX15" i="1" s="1"/>
  <c r="AY14" i="1"/>
  <c r="AX14" i="1" s="1"/>
  <c r="AY13" i="1"/>
  <c r="AX13" i="1" s="1"/>
  <c r="AY11" i="1"/>
  <c r="AX11" i="1" s="1"/>
  <c r="AY10" i="1"/>
  <c r="AX10" i="1" s="1"/>
  <c r="AY9" i="1"/>
  <c r="AX9" i="1" s="1"/>
  <c r="AY8" i="1"/>
  <c r="AX8" i="1" s="1"/>
  <c r="W111" i="1"/>
  <c r="AT8" i="1"/>
  <c r="AU8" i="1" s="1"/>
  <c r="AT9" i="1"/>
  <c r="AU9" i="1" s="1"/>
  <c r="AT10" i="1"/>
  <c r="AU10" i="1" s="1"/>
  <c r="AT11" i="1"/>
  <c r="AU11" i="1" s="1"/>
  <c r="AT12" i="1"/>
  <c r="AU12" i="1" s="1"/>
  <c r="AT13" i="1"/>
  <c r="AU13" i="1" s="1"/>
  <c r="AT14" i="1"/>
  <c r="AU14" i="1" s="1"/>
  <c r="AT15" i="1"/>
  <c r="AU15" i="1" s="1"/>
  <c r="AT16" i="1"/>
  <c r="AU16" i="1" s="1"/>
  <c r="AT17" i="1"/>
  <c r="AU17" i="1" s="1"/>
  <c r="AT18" i="1"/>
  <c r="AU18" i="1" s="1"/>
  <c r="AT19" i="1"/>
  <c r="AU19" i="1" s="1"/>
  <c r="AT20" i="1"/>
  <c r="AU20" i="1" s="1"/>
  <c r="AT21" i="1"/>
  <c r="AU21" i="1" s="1"/>
  <c r="AT22" i="1"/>
  <c r="AU22" i="1" s="1"/>
  <c r="AT23" i="1"/>
  <c r="AU23" i="1" s="1"/>
  <c r="AT24" i="1"/>
  <c r="AU24" i="1" s="1"/>
  <c r="AX25" i="1" l="1"/>
  <c r="V63" i="1" s="1"/>
  <c r="V62" i="1" s="1"/>
  <c r="AU25" i="1"/>
  <c r="AV25" i="1" s="1"/>
  <c r="AT25" i="1"/>
  <c r="AW2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author>
  </authors>
  <commentList>
    <comment ref="D8" authorId="0" shapeId="0" xr:uid="{787CA50C-827F-43FA-93B0-D308FB9F2FF0}">
      <text>
        <r>
          <rPr>
            <b/>
            <sz val="9"/>
            <color indexed="81"/>
            <rFont val="Tahoma"/>
            <family val="2"/>
          </rPr>
          <t>Katz:</t>
        </r>
        <r>
          <rPr>
            <sz val="9"/>
            <color indexed="81"/>
            <rFont val="Tahoma"/>
            <family val="2"/>
          </rPr>
          <t xml:space="preserve">
INDEPENDENT = Bathes oneself completely or needs help in bathing only a single part of  the body such as the back, genital area or disabled extremity. 
DEPENDENT = Needs help with bathing more than one part of  the body, getting in or out of  the tub or shower. Requires total bathing.</t>
        </r>
      </text>
    </comment>
    <comment ref="D9" authorId="0" shapeId="0" xr:uid="{163EFC25-5A6B-416B-ADC5-560F8EB63644}">
      <text>
        <r>
          <rPr>
            <b/>
            <sz val="9"/>
            <color indexed="81"/>
            <rFont val="Tahoma"/>
            <family val="2"/>
          </rPr>
          <t>Lawton:</t>
        </r>
        <r>
          <rPr>
            <sz val="9"/>
            <color indexed="81"/>
            <rFont val="Tahoma"/>
            <family val="2"/>
          </rPr>
          <t xml:space="preserve">
INDEPENDENT = 
DEPENDENT = </t>
        </r>
      </text>
    </comment>
    <comment ref="D10" authorId="0" shapeId="0" xr:uid="{03DD5F6D-E95E-45BB-A623-6F4021C0499F}">
      <text>
        <r>
          <rPr>
            <b/>
            <sz val="9"/>
            <color indexed="81"/>
            <rFont val="Tahoma"/>
            <family val="2"/>
          </rPr>
          <t>Lawton:</t>
        </r>
        <r>
          <rPr>
            <sz val="9"/>
            <color indexed="81"/>
            <rFont val="Tahoma"/>
            <family val="2"/>
          </rPr>
          <t xml:space="preserve">
INDEPENDENT = 
DEPENDENT = </t>
        </r>
      </text>
    </comment>
    <comment ref="D11" authorId="0" shapeId="0" xr:uid="{7A14DDA7-9E9A-4F04-9AA9-2F15C4F0F503}">
      <text>
        <r>
          <rPr>
            <b/>
            <sz val="9"/>
            <color indexed="81"/>
            <rFont val="Tahoma"/>
            <family val="2"/>
          </rPr>
          <t>Lawton:</t>
        </r>
        <r>
          <rPr>
            <sz val="9"/>
            <color indexed="81"/>
            <rFont val="Tahoma"/>
            <family val="2"/>
          </rPr>
          <t xml:space="preserve">
INDEPENDENT = 
DEPENDENT = </t>
        </r>
      </text>
    </comment>
    <comment ref="D12" authorId="0" shapeId="0" xr:uid="{405BED13-4AB7-4C6D-9822-60B0E97E6EDA}">
      <text>
        <r>
          <rPr>
            <b/>
            <sz val="9"/>
            <color indexed="81"/>
            <rFont val="Tahoma"/>
            <family val="2"/>
          </rPr>
          <t>Lawton:</t>
        </r>
        <r>
          <rPr>
            <sz val="9"/>
            <color indexed="81"/>
            <rFont val="Tahoma"/>
            <family val="2"/>
          </rPr>
          <t xml:space="preserve">
INDEPENDENT = 
DEPENDENT = </t>
        </r>
      </text>
    </comment>
    <comment ref="D13" authorId="0" shapeId="0" xr:uid="{410D8B07-2B0C-4A38-819D-B057B964288C}">
      <text>
        <r>
          <rPr>
            <b/>
            <sz val="9"/>
            <color indexed="81"/>
            <rFont val="Tahoma"/>
            <family val="2"/>
          </rPr>
          <t>Lawton:</t>
        </r>
        <r>
          <rPr>
            <sz val="9"/>
            <color indexed="81"/>
            <rFont val="Tahoma"/>
            <family val="2"/>
          </rPr>
          <t xml:space="preserve">
INDEPENDENT = 
DEPENDENT = </t>
        </r>
      </text>
    </comment>
    <comment ref="D14" authorId="0" shapeId="0" xr:uid="{366DDD7A-8D5F-4BA0-A102-3837D1D38854}">
      <text>
        <r>
          <rPr>
            <b/>
            <sz val="9"/>
            <color indexed="81"/>
            <rFont val="Tahoma"/>
            <family val="2"/>
          </rPr>
          <t>Lawton:</t>
        </r>
        <r>
          <rPr>
            <sz val="9"/>
            <color indexed="81"/>
            <rFont val="Tahoma"/>
            <family val="2"/>
          </rPr>
          <t xml:space="preserve">
INDEPENDENT = 
DEPENDENT = </t>
        </r>
      </text>
    </comment>
    <comment ref="D15" authorId="0" shapeId="0" xr:uid="{51AA50A7-C6C0-46C8-B68B-4681CD057BDC}">
      <text>
        <r>
          <rPr>
            <b/>
            <sz val="9"/>
            <color indexed="81"/>
            <rFont val="Tahoma"/>
            <family val="2"/>
          </rPr>
          <t>Lawton:</t>
        </r>
        <r>
          <rPr>
            <sz val="9"/>
            <color indexed="81"/>
            <rFont val="Tahoma"/>
            <family val="2"/>
          </rPr>
          <t xml:space="preserve">
INDEPENDENT = 
DEPENDENT = </t>
        </r>
      </text>
    </comment>
    <comment ref="D16" authorId="0" shapeId="0" xr:uid="{ECA4244B-A315-44AB-A3FA-583CF70C6DE8}">
      <text>
        <r>
          <rPr>
            <b/>
            <sz val="9"/>
            <color indexed="81"/>
            <rFont val="Tahoma"/>
            <family val="2"/>
          </rPr>
          <t>Lawton:</t>
        </r>
        <r>
          <rPr>
            <sz val="9"/>
            <color indexed="81"/>
            <rFont val="Tahoma"/>
            <family val="2"/>
          </rPr>
          <t xml:space="preserve">
INDEPENDENT = 
DEPENDENT = </t>
        </r>
      </text>
    </comment>
    <comment ref="D17" authorId="0" shapeId="0" xr:uid="{62778205-6617-4BE6-AF5C-B998EA1A4792}">
      <text>
        <r>
          <rPr>
            <b/>
            <sz val="9"/>
            <color indexed="81"/>
            <rFont val="Tahoma"/>
            <family val="2"/>
          </rPr>
          <t>Lawton:</t>
        </r>
        <r>
          <rPr>
            <sz val="9"/>
            <color indexed="81"/>
            <rFont val="Tahoma"/>
            <family val="2"/>
          </rPr>
          <t xml:space="preserve">
INDEPENDENT = 
DEPENDENT = </t>
        </r>
      </text>
    </comment>
    <comment ref="D18" authorId="0" shapeId="0" xr:uid="{A07F9138-5240-439A-94F5-C3A309E702D9}">
      <text>
        <r>
          <rPr>
            <b/>
            <sz val="9"/>
            <color indexed="81"/>
            <rFont val="Tahoma"/>
            <family val="2"/>
          </rPr>
          <t>Lawton:</t>
        </r>
        <r>
          <rPr>
            <sz val="9"/>
            <color indexed="81"/>
            <rFont val="Tahoma"/>
            <family val="2"/>
          </rPr>
          <t xml:space="preserve">
INDEPENDENT = 
DEPENDENT = </t>
        </r>
      </text>
    </comment>
    <comment ref="D19" authorId="0" shapeId="0" xr:uid="{5C5949C7-ADF3-4772-86B8-342A5297DDC8}">
      <text>
        <r>
          <rPr>
            <b/>
            <sz val="9"/>
            <color indexed="81"/>
            <rFont val="Tahoma"/>
            <family val="2"/>
          </rPr>
          <t>Lawton:</t>
        </r>
        <r>
          <rPr>
            <sz val="9"/>
            <color indexed="81"/>
            <rFont val="Tahoma"/>
            <family val="2"/>
          </rPr>
          <t xml:space="preserve">
INDEPENDENT = 
DEPENDENT = </t>
        </r>
      </text>
    </comment>
    <comment ref="D20" authorId="0" shapeId="0" xr:uid="{117D2570-B1C4-46EF-8B0D-52141FC036F7}">
      <text>
        <r>
          <rPr>
            <b/>
            <sz val="9"/>
            <color indexed="81"/>
            <rFont val="Tahoma"/>
            <family val="2"/>
          </rPr>
          <t>Lawton:</t>
        </r>
        <r>
          <rPr>
            <sz val="9"/>
            <color indexed="81"/>
            <rFont val="Tahoma"/>
            <family val="2"/>
          </rPr>
          <t xml:space="preserve">
INDEPENDENT = 
DEPENDENT = </t>
        </r>
      </text>
    </comment>
    <comment ref="D21" authorId="0" shapeId="0" xr:uid="{5A9CE7C6-2BF5-4179-84EA-D23ECBDCFBB1}">
      <text>
        <r>
          <rPr>
            <b/>
            <sz val="9"/>
            <color indexed="81"/>
            <rFont val="Tahoma"/>
            <family val="2"/>
          </rPr>
          <t>Lawton:</t>
        </r>
        <r>
          <rPr>
            <sz val="9"/>
            <color indexed="81"/>
            <rFont val="Tahoma"/>
            <family val="2"/>
          </rPr>
          <t xml:space="preserve">
INDEPENDENT = 
DEPENDENT = </t>
        </r>
      </text>
    </comment>
    <comment ref="D22" authorId="0" shapeId="0" xr:uid="{B3A31C8C-B9C3-4014-8E6D-0AE19B14A23D}">
      <text>
        <r>
          <rPr>
            <b/>
            <sz val="9"/>
            <color indexed="81"/>
            <rFont val="Tahoma"/>
            <family val="2"/>
          </rPr>
          <t>Lawton:</t>
        </r>
        <r>
          <rPr>
            <sz val="9"/>
            <color indexed="81"/>
            <rFont val="Tahoma"/>
            <family val="2"/>
          </rPr>
          <t xml:space="preserve">
INDEPENDENT = 
DEPENDENT = </t>
        </r>
      </text>
    </comment>
    <comment ref="D23" authorId="0" shapeId="0" xr:uid="{C161627A-9FBD-4F34-87C4-CA8A16FCDD46}">
      <text>
        <r>
          <rPr>
            <b/>
            <sz val="9"/>
            <color indexed="81"/>
            <rFont val="Tahoma"/>
            <family val="2"/>
          </rPr>
          <t>Lawton:</t>
        </r>
        <r>
          <rPr>
            <sz val="9"/>
            <color indexed="81"/>
            <rFont val="Tahoma"/>
            <family val="2"/>
          </rPr>
          <t xml:space="preserve">
INDEPENDENT = 
DEPENDENT = </t>
        </r>
      </text>
    </comment>
    <comment ref="D24" authorId="0" shapeId="0" xr:uid="{B93EDD0E-4B61-41F7-BFAD-C64F8A7C5CAD}">
      <text>
        <r>
          <rPr>
            <b/>
            <sz val="9"/>
            <color indexed="81"/>
            <rFont val="Tahoma"/>
            <family val="2"/>
          </rPr>
          <t>Lawton:</t>
        </r>
        <r>
          <rPr>
            <sz val="9"/>
            <color indexed="81"/>
            <rFont val="Tahoma"/>
            <family val="2"/>
          </rPr>
          <t xml:space="preserve">
INDEPENDENT = 
DEPENDENT = </t>
        </r>
      </text>
    </comment>
    <comment ref="D37" authorId="0" shapeId="0" xr:uid="{747E31FC-E5ED-4653-9528-8427723637A2}">
      <text>
        <r>
          <rPr>
            <b/>
            <sz val="9"/>
            <color indexed="81"/>
            <rFont val="Tahoma"/>
            <family val="2"/>
          </rPr>
          <t>Katz:</t>
        </r>
        <r>
          <rPr>
            <sz val="9"/>
            <color indexed="81"/>
            <rFont val="Tahoma"/>
            <family val="2"/>
          </rPr>
          <t xml:space="preserve">
INDEPENDENT = Bathes oneself completely or needs help in bathing only a single part of  the body such as the back, genital area or disabled extremity. 
DEPENDENT = Needs help with bathing more than one part of  the body, getting in or out of  the tub or shower. Requires total bathing.</t>
        </r>
      </text>
    </comment>
    <comment ref="D38" authorId="0" shapeId="0" xr:uid="{74371850-816C-45AA-83CF-3A7E75232CC6}">
      <text>
        <r>
          <rPr>
            <b/>
            <sz val="9"/>
            <color indexed="81"/>
            <rFont val="Tahoma"/>
            <family val="2"/>
          </rPr>
          <t>Lawton:</t>
        </r>
        <r>
          <rPr>
            <sz val="9"/>
            <color indexed="81"/>
            <rFont val="Tahoma"/>
            <family val="2"/>
          </rPr>
          <t xml:space="preserve">
INDEPENDENT = 
DEPENDENT = </t>
        </r>
      </text>
    </comment>
    <comment ref="D39" authorId="0" shapeId="0" xr:uid="{EE55B78C-4284-4AA5-8947-49313AEE68FD}">
      <text>
        <r>
          <rPr>
            <b/>
            <sz val="9"/>
            <color indexed="81"/>
            <rFont val="Tahoma"/>
            <family val="2"/>
          </rPr>
          <t>Lawton:</t>
        </r>
        <r>
          <rPr>
            <sz val="9"/>
            <color indexed="81"/>
            <rFont val="Tahoma"/>
            <family val="2"/>
          </rPr>
          <t xml:space="preserve">
INDEPENDENT = 
DEPENDENT = </t>
        </r>
      </text>
    </comment>
    <comment ref="D40" authorId="0" shapeId="0" xr:uid="{B6D20554-0E9A-4EB3-A416-7D81C205D200}">
      <text>
        <r>
          <rPr>
            <b/>
            <sz val="9"/>
            <color indexed="81"/>
            <rFont val="Tahoma"/>
            <family val="2"/>
          </rPr>
          <t>Lawton:</t>
        </r>
        <r>
          <rPr>
            <sz val="9"/>
            <color indexed="81"/>
            <rFont val="Tahoma"/>
            <family val="2"/>
          </rPr>
          <t xml:space="preserve">
INDEPENDENT = 
DEPENDENT = </t>
        </r>
      </text>
    </comment>
    <comment ref="D41" authorId="0" shapeId="0" xr:uid="{2A7E6C19-260C-4B0B-8E14-66E5CD4C1313}">
      <text>
        <r>
          <rPr>
            <b/>
            <sz val="9"/>
            <color indexed="81"/>
            <rFont val="Tahoma"/>
            <family val="2"/>
          </rPr>
          <t>Lawton:</t>
        </r>
        <r>
          <rPr>
            <sz val="9"/>
            <color indexed="81"/>
            <rFont val="Tahoma"/>
            <family val="2"/>
          </rPr>
          <t xml:space="preserve">
INDEPENDENT = 
DEPENDENT = </t>
        </r>
      </text>
    </comment>
    <comment ref="D42" authorId="0" shapeId="0" xr:uid="{A2AE292E-29DD-4AF8-A74B-870A6CB71897}">
      <text>
        <r>
          <rPr>
            <b/>
            <sz val="9"/>
            <color indexed="81"/>
            <rFont val="Tahoma"/>
            <family val="2"/>
          </rPr>
          <t>Lawton:</t>
        </r>
        <r>
          <rPr>
            <sz val="9"/>
            <color indexed="81"/>
            <rFont val="Tahoma"/>
            <family val="2"/>
          </rPr>
          <t xml:space="preserve">
INDEPENDENT = 
DEPENDENT = </t>
        </r>
      </text>
    </comment>
    <comment ref="D43" authorId="0" shapeId="0" xr:uid="{10AF9365-37BF-45D3-AF60-1C522B4C9CA7}">
      <text>
        <r>
          <rPr>
            <b/>
            <sz val="9"/>
            <color indexed="81"/>
            <rFont val="Tahoma"/>
            <family val="2"/>
          </rPr>
          <t>Lawton:</t>
        </r>
        <r>
          <rPr>
            <sz val="9"/>
            <color indexed="81"/>
            <rFont val="Tahoma"/>
            <family val="2"/>
          </rPr>
          <t xml:space="preserve">
INDEPENDENT = 
DEPENDENT = </t>
        </r>
      </text>
    </comment>
    <comment ref="D44" authorId="0" shapeId="0" xr:uid="{B74F7C23-901F-4368-B8DF-31FE4302C76D}">
      <text>
        <r>
          <rPr>
            <b/>
            <sz val="9"/>
            <color indexed="81"/>
            <rFont val="Tahoma"/>
            <family val="2"/>
          </rPr>
          <t>Lawton:</t>
        </r>
        <r>
          <rPr>
            <sz val="9"/>
            <color indexed="81"/>
            <rFont val="Tahoma"/>
            <family val="2"/>
          </rPr>
          <t xml:space="preserve">
INDEPENDENT = 
DEPENDENT = </t>
        </r>
      </text>
    </comment>
    <comment ref="D45" authorId="0" shapeId="0" xr:uid="{7120CAB5-E0B8-4A83-98B2-D98CB5FF444B}">
      <text>
        <r>
          <rPr>
            <b/>
            <sz val="9"/>
            <color indexed="81"/>
            <rFont val="Tahoma"/>
            <family val="2"/>
          </rPr>
          <t>Lawton:</t>
        </r>
        <r>
          <rPr>
            <sz val="9"/>
            <color indexed="81"/>
            <rFont val="Tahoma"/>
            <family val="2"/>
          </rPr>
          <t xml:space="preserve">
INDEPENDENT = 
DEPENDENT = </t>
        </r>
      </text>
    </comment>
    <comment ref="D46" authorId="0" shapeId="0" xr:uid="{1607151C-B1F1-442E-815E-6B2BCBC5BAC7}">
      <text>
        <r>
          <rPr>
            <b/>
            <sz val="9"/>
            <color indexed="81"/>
            <rFont val="Tahoma"/>
            <family val="2"/>
          </rPr>
          <t>Lawton:</t>
        </r>
        <r>
          <rPr>
            <sz val="9"/>
            <color indexed="81"/>
            <rFont val="Tahoma"/>
            <family val="2"/>
          </rPr>
          <t xml:space="preserve">
INDEPENDENT = 
DEPENDENT = </t>
        </r>
      </text>
    </comment>
    <comment ref="D47" authorId="0" shapeId="0" xr:uid="{1437E6B3-5D98-41DD-A015-2AA428706A28}">
      <text>
        <r>
          <rPr>
            <b/>
            <sz val="9"/>
            <color indexed="81"/>
            <rFont val="Tahoma"/>
            <family val="2"/>
          </rPr>
          <t>Lawton:</t>
        </r>
        <r>
          <rPr>
            <sz val="9"/>
            <color indexed="81"/>
            <rFont val="Tahoma"/>
            <family val="2"/>
          </rPr>
          <t xml:space="preserve">
INDEPENDENT = 
DEPENDENT = </t>
        </r>
      </text>
    </comment>
    <comment ref="D48" authorId="0" shapeId="0" xr:uid="{8DC2A5F9-623D-4207-8A02-507DA9D57825}">
      <text>
        <r>
          <rPr>
            <b/>
            <sz val="9"/>
            <color indexed="81"/>
            <rFont val="Tahoma"/>
            <family val="2"/>
          </rPr>
          <t>Lawton:</t>
        </r>
        <r>
          <rPr>
            <sz val="9"/>
            <color indexed="81"/>
            <rFont val="Tahoma"/>
            <family val="2"/>
          </rPr>
          <t xml:space="preserve">
INDEPENDENT = 
DEPENDENT = </t>
        </r>
      </text>
    </comment>
    <comment ref="D49" authorId="0" shapeId="0" xr:uid="{DA3B8F1F-DF85-41A9-B89E-322E9EF1CDC0}">
      <text>
        <r>
          <rPr>
            <b/>
            <sz val="9"/>
            <color indexed="81"/>
            <rFont val="Tahoma"/>
            <family val="2"/>
          </rPr>
          <t>Lawton:</t>
        </r>
        <r>
          <rPr>
            <sz val="9"/>
            <color indexed="81"/>
            <rFont val="Tahoma"/>
            <family val="2"/>
          </rPr>
          <t xml:space="preserve">
INDEPENDENT = 
DEPENDENT = </t>
        </r>
      </text>
    </comment>
    <comment ref="D50" authorId="0" shapeId="0" xr:uid="{D31FEF23-2837-4E15-850E-E9D0412959DC}">
      <text>
        <r>
          <rPr>
            <b/>
            <sz val="9"/>
            <color indexed="81"/>
            <rFont val="Tahoma"/>
            <family val="2"/>
          </rPr>
          <t>Lawton:</t>
        </r>
        <r>
          <rPr>
            <sz val="9"/>
            <color indexed="81"/>
            <rFont val="Tahoma"/>
            <family val="2"/>
          </rPr>
          <t xml:space="preserve">
INDEPENDENT = 
DEPENDENT = </t>
        </r>
      </text>
    </comment>
    <comment ref="D51" authorId="0" shapeId="0" xr:uid="{D1FF1B20-288C-4FD2-8EFD-48F6C14C76DF}">
      <text>
        <r>
          <rPr>
            <b/>
            <sz val="9"/>
            <color indexed="81"/>
            <rFont val="Tahoma"/>
            <family val="2"/>
          </rPr>
          <t>Lawton:</t>
        </r>
        <r>
          <rPr>
            <sz val="9"/>
            <color indexed="81"/>
            <rFont val="Tahoma"/>
            <family val="2"/>
          </rPr>
          <t xml:space="preserve">
INDEPENDENT = 
DEPENDENT = </t>
        </r>
      </text>
    </comment>
    <comment ref="D52" authorId="0" shapeId="0" xr:uid="{24099524-1CA1-44E2-A8C8-63F464AE469E}">
      <text>
        <r>
          <rPr>
            <b/>
            <sz val="9"/>
            <color indexed="81"/>
            <rFont val="Tahoma"/>
            <family val="2"/>
          </rPr>
          <t>Lawton:</t>
        </r>
        <r>
          <rPr>
            <sz val="9"/>
            <color indexed="81"/>
            <rFont val="Tahoma"/>
            <family val="2"/>
          </rPr>
          <t xml:space="preserve">
INDEPENDENT = 
DEPENDENT = </t>
        </r>
      </text>
    </comment>
    <comment ref="D53" authorId="0" shapeId="0" xr:uid="{1A838600-1FCB-41E3-BBFE-8E9B2587831B}">
      <text>
        <r>
          <rPr>
            <b/>
            <sz val="9"/>
            <color indexed="81"/>
            <rFont val="Tahoma"/>
            <family val="2"/>
          </rPr>
          <t>Lawton:</t>
        </r>
        <r>
          <rPr>
            <sz val="9"/>
            <color indexed="81"/>
            <rFont val="Tahoma"/>
            <family val="2"/>
          </rPr>
          <t xml:space="preserve">
INDEPENDENT = 
DEPENDENT = </t>
        </r>
      </text>
    </comment>
    <comment ref="D67" authorId="0" shapeId="0" xr:uid="{AD276251-96D4-4D19-B683-C7FB7D67CCA1}">
      <text>
        <r>
          <rPr>
            <b/>
            <sz val="9"/>
            <color indexed="81"/>
            <rFont val="Tahoma"/>
            <family val="2"/>
          </rPr>
          <t>Katz:</t>
        </r>
        <r>
          <rPr>
            <sz val="9"/>
            <color indexed="81"/>
            <rFont val="Tahoma"/>
            <family val="2"/>
          </rPr>
          <t xml:space="preserve">
INDEPENDENT = Bathes oneself completely or needs help in bathing only a single part of  the body such as the back, genital area or disabled extremity. 
DEPENDENT = Needs help with bathing more than one part of  the body, getting in or out of  the tub or shower. Requires total bathing.</t>
        </r>
      </text>
    </comment>
    <comment ref="D68" authorId="0" shapeId="0" xr:uid="{554192B9-C5DC-4E30-A134-F628F1CD4D90}">
      <text>
        <r>
          <rPr>
            <b/>
            <sz val="9"/>
            <color indexed="81"/>
            <rFont val="Tahoma"/>
            <family val="2"/>
          </rPr>
          <t>Lawton:</t>
        </r>
        <r>
          <rPr>
            <sz val="9"/>
            <color indexed="81"/>
            <rFont val="Tahoma"/>
            <family val="2"/>
          </rPr>
          <t xml:space="preserve">
INDEPENDENT = 
DEPENDENT = </t>
        </r>
      </text>
    </comment>
    <comment ref="D69" authorId="0" shapeId="0" xr:uid="{82E859BB-8110-4120-A856-91180B6EB87D}">
      <text>
        <r>
          <rPr>
            <b/>
            <sz val="9"/>
            <color indexed="81"/>
            <rFont val="Tahoma"/>
            <family val="2"/>
          </rPr>
          <t>Lawton:</t>
        </r>
        <r>
          <rPr>
            <sz val="9"/>
            <color indexed="81"/>
            <rFont val="Tahoma"/>
            <family val="2"/>
          </rPr>
          <t xml:space="preserve">
INDEPENDENT = 
DEPENDENT = </t>
        </r>
      </text>
    </comment>
    <comment ref="D70" authorId="0" shapeId="0" xr:uid="{4B7830DA-7F8B-44C7-A180-DDEA58E30869}">
      <text>
        <r>
          <rPr>
            <b/>
            <sz val="9"/>
            <color indexed="81"/>
            <rFont val="Tahoma"/>
            <family val="2"/>
          </rPr>
          <t>Lawton:</t>
        </r>
        <r>
          <rPr>
            <sz val="9"/>
            <color indexed="81"/>
            <rFont val="Tahoma"/>
            <family val="2"/>
          </rPr>
          <t xml:space="preserve">
INDEPENDENT = 
DEPENDENT = </t>
        </r>
      </text>
    </comment>
    <comment ref="D71" authorId="0" shapeId="0" xr:uid="{A2E2895B-D63C-4C6B-A591-250D528741A0}">
      <text>
        <r>
          <rPr>
            <b/>
            <sz val="9"/>
            <color indexed="81"/>
            <rFont val="Tahoma"/>
            <family val="2"/>
          </rPr>
          <t>Lawton:</t>
        </r>
        <r>
          <rPr>
            <sz val="9"/>
            <color indexed="81"/>
            <rFont val="Tahoma"/>
            <family val="2"/>
          </rPr>
          <t xml:space="preserve">
INDEPENDENT = 
DEPENDENT = </t>
        </r>
      </text>
    </comment>
    <comment ref="D72" authorId="0" shapeId="0" xr:uid="{F430CE7B-FAED-472D-BA85-D7845C11F8E3}">
      <text>
        <r>
          <rPr>
            <b/>
            <sz val="9"/>
            <color indexed="81"/>
            <rFont val="Tahoma"/>
            <family val="2"/>
          </rPr>
          <t>Lawton:</t>
        </r>
        <r>
          <rPr>
            <sz val="9"/>
            <color indexed="81"/>
            <rFont val="Tahoma"/>
            <family val="2"/>
          </rPr>
          <t xml:space="preserve">
INDEPENDENT = 
DEPENDENT = </t>
        </r>
      </text>
    </comment>
    <comment ref="D73" authorId="0" shapeId="0" xr:uid="{361F9ABC-51D0-4CB3-B500-D37106B5DB9E}">
      <text>
        <r>
          <rPr>
            <b/>
            <sz val="9"/>
            <color indexed="81"/>
            <rFont val="Tahoma"/>
            <family val="2"/>
          </rPr>
          <t>Lawton:</t>
        </r>
        <r>
          <rPr>
            <sz val="9"/>
            <color indexed="81"/>
            <rFont val="Tahoma"/>
            <family val="2"/>
          </rPr>
          <t xml:space="preserve">
INDEPENDENT = 
DEPENDENT = </t>
        </r>
      </text>
    </comment>
    <comment ref="D74" authorId="0" shapeId="0" xr:uid="{628FC337-2087-45A1-AA0D-C7F240DBBDD4}">
      <text>
        <r>
          <rPr>
            <b/>
            <sz val="9"/>
            <color indexed="81"/>
            <rFont val="Tahoma"/>
            <family val="2"/>
          </rPr>
          <t>Lawton:</t>
        </r>
        <r>
          <rPr>
            <sz val="9"/>
            <color indexed="81"/>
            <rFont val="Tahoma"/>
            <family val="2"/>
          </rPr>
          <t xml:space="preserve">
INDEPENDENT = 
DEPENDENT = </t>
        </r>
      </text>
    </comment>
    <comment ref="D75" authorId="0" shapeId="0" xr:uid="{44B4D8AD-71D9-4083-A5C5-73F7188E0DD6}">
      <text>
        <r>
          <rPr>
            <b/>
            <sz val="9"/>
            <color indexed="81"/>
            <rFont val="Tahoma"/>
            <family val="2"/>
          </rPr>
          <t>Lawton:</t>
        </r>
        <r>
          <rPr>
            <sz val="9"/>
            <color indexed="81"/>
            <rFont val="Tahoma"/>
            <family val="2"/>
          </rPr>
          <t xml:space="preserve">
INDEPENDENT = 
DEPENDENT = </t>
        </r>
      </text>
    </comment>
    <comment ref="D76" authorId="0" shapeId="0" xr:uid="{C1B5B1A8-146C-4141-AB08-D67766D5469D}">
      <text>
        <r>
          <rPr>
            <b/>
            <sz val="9"/>
            <color indexed="81"/>
            <rFont val="Tahoma"/>
            <family val="2"/>
          </rPr>
          <t>Lawton:</t>
        </r>
        <r>
          <rPr>
            <sz val="9"/>
            <color indexed="81"/>
            <rFont val="Tahoma"/>
            <family val="2"/>
          </rPr>
          <t xml:space="preserve">
INDEPENDENT = 
DEPENDENT = </t>
        </r>
      </text>
    </comment>
    <comment ref="D77" authorId="0" shapeId="0" xr:uid="{B6FB0842-CA39-4EA1-92CC-A44B2C1771D6}">
      <text>
        <r>
          <rPr>
            <b/>
            <sz val="9"/>
            <color indexed="81"/>
            <rFont val="Tahoma"/>
            <family val="2"/>
          </rPr>
          <t>Lawton:</t>
        </r>
        <r>
          <rPr>
            <sz val="9"/>
            <color indexed="81"/>
            <rFont val="Tahoma"/>
            <family val="2"/>
          </rPr>
          <t xml:space="preserve">
INDEPENDENT = 
DEPENDENT = </t>
        </r>
      </text>
    </comment>
    <comment ref="D78" authorId="0" shapeId="0" xr:uid="{783BECCD-BD7C-4D17-A0D4-9E215AAB4882}">
      <text>
        <r>
          <rPr>
            <b/>
            <sz val="9"/>
            <color indexed="81"/>
            <rFont val="Tahoma"/>
            <family val="2"/>
          </rPr>
          <t>Lawton:</t>
        </r>
        <r>
          <rPr>
            <sz val="9"/>
            <color indexed="81"/>
            <rFont val="Tahoma"/>
            <family val="2"/>
          </rPr>
          <t xml:space="preserve">
INDEPENDENT = 
DEPENDENT = </t>
        </r>
      </text>
    </comment>
    <comment ref="D79" authorId="0" shapeId="0" xr:uid="{4C478FDD-70C5-4BA0-A6E3-5DDA48FBB3D2}">
      <text>
        <r>
          <rPr>
            <b/>
            <sz val="9"/>
            <color indexed="81"/>
            <rFont val="Tahoma"/>
            <family val="2"/>
          </rPr>
          <t>Lawton:</t>
        </r>
        <r>
          <rPr>
            <sz val="9"/>
            <color indexed="81"/>
            <rFont val="Tahoma"/>
            <family val="2"/>
          </rPr>
          <t xml:space="preserve">
INDEPENDENT = 
DEPENDENT = </t>
        </r>
      </text>
    </comment>
    <comment ref="D80" authorId="0" shapeId="0" xr:uid="{2BB5D17C-FCD5-419B-8843-B6ECBAC55BAF}">
      <text>
        <r>
          <rPr>
            <b/>
            <sz val="9"/>
            <color indexed="81"/>
            <rFont val="Tahoma"/>
            <family val="2"/>
          </rPr>
          <t>Lawton:</t>
        </r>
        <r>
          <rPr>
            <sz val="9"/>
            <color indexed="81"/>
            <rFont val="Tahoma"/>
            <family val="2"/>
          </rPr>
          <t xml:space="preserve">
INDEPENDENT = 
DEPENDENT = </t>
        </r>
      </text>
    </comment>
    <comment ref="D81" authorId="0" shapeId="0" xr:uid="{4B069A36-B5D7-4BA6-A1B9-892A77B05ED5}">
      <text>
        <r>
          <rPr>
            <b/>
            <sz val="9"/>
            <color indexed="81"/>
            <rFont val="Tahoma"/>
            <family val="2"/>
          </rPr>
          <t>Lawton:</t>
        </r>
        <r>
          <rPr>
            <sz val="9"/>
            <color indexed="81"/>
            <rFont val="Tahoma"/>
            <family val="2"/>
          </rPr>
          <t xml:space="preserve">
INDEPENDENT = 
DEPENDENT = </t>
        </r>
      </text>
    </comment>
    <comment ref="D82" authorId="0" shapeId="0" xr:uid="{EE9C3396-9B05-4832-B9F7-1D4DF9B43E2B}">
      <text>
        <r>
          <rPr>
            <b/>
            <sz val="9"/>
            <color indexed="81"/>
            <rFont val="Tahoma"/>
            <family val="2"/>
          </rPr>
          <t>Lawton:</t>
        </r>
        <r>
          <rPr>
            <sz val="9"/>
            <color indexed="81"/>
            <rFont val="Tahoma"/>
            <family val="2"/>
          </rPr>
          <t xml:space="preserve">
INDEPENDENT = 
DEPENDENT = </t>
        </r>
      </text>
    </comment>
    <comment ref="D83" authorId="0" shapeId="0" xr:uid="{A6B74CB6-2DF8-47B9-A530-4559DDB1139E}">
      <text>
        <r>
          <rPr>
            <b/>
            <sz val="9"/>
            <color indexed="81"/>
            <rFont val="Tahoma"/>
            <family val="2"/>
          </rPr>
          <t>Lawton:</t>
        </r>
        <r>
          <rPr>
            <sz val="9"/>
            <color indexed="81"/>
            <rFont val="Tahoma"/>
            <family val="2"/>
          </rPr>
          <t xml:space="preserve">
INDEPENDENT = 
DEPENDENT = </t>
        </r>
      </text>
    </comment>
    <comment ref="D96" authorId="0" shapeId="0" xr:uid="{EBE4E608-B5E1-431F-9728-4AFDAFFCE65B}">
      <text>
        <r>
          <rPr>
            <b/>
            <sz val="9"/>
            <color indexed="81"/>
            <rFont val="Tahoma"/>
            <family val="2"/>
          </rPr>
          <t>Katz:</t>
        </r>
        <r>
          <rPr>
            <sz val="9"/>
            <color indexed="81"/>
            <rFont val="Tahoma"/>
            <family val="2"/>
          </rPr>
          <t xml:space="preserve">
INDEPENDENT = Bathes oneself completely or needs help in bathing only a single part of  the body such as the back, genital area or disabled extremity. 
DEPENDENT = Needs help with bathing more than one part of  the body, getting in or out of  the tub or shower. Requires total bathing.</t>
        </r>
      </text>
    </comment>
    <comment ref="D97" authorId="0" shapeId="0" xr:uid="{3EE4F05B-F99A-4CEC-9C18-22CE98EA6B28}">
      <text>
        <r>
          <rPr>
            <b/>
            <sz val="9"/>
            <color indexed="81"/>
            <rFont val="Tahoma"/>
            <family val="2"/>
          </rPr>
          <t>Lawton:</t>
        </r>
        <r>
          <rPr>
            <sz val="9"/>
            <color indexed="81"/>
            <rFont val="Tahoma"/>
            <family val="2"/>
          </rPr>
          <t xml:space="preserve">
INDEPENDENT = 
DEPENDENT = </t>
        </r>
      </text>
    </comment>
    <comment ref="D98" authorId="0" shapeId="0" xr:uid="{C24B7250-709E-40D8-A8B9-EB87DFED127A}">
      <text>
        <r>
          <rPr>
            <b/>
            <sz val="9"/>
            <color indexed="81"/>
            <rFont val="Tahoma"/>
            <family val="2"/>
          </rPr>
          <t>Lawton:</t>
        </r>
        <r>
          <rPr>
            <sz val="9"/>
            <color indexed="81"/>
            <rFont val="Tahoma"/>
            <family val="2"/>
          </rPr>
          <t xml:space="preserve">
INDEPENDENT = 
DEPENDENT = </t>
        </r>
      </text>
    </comment>
    <comment ref="D99" authorId="0" shapeId="0" xr:uid="{7BF91C01-3C9D-4F52-AB06-BAFA7FA56010}">
      <text>
        <r>
          <rPr>
            <b/>
            <sz val="9"/>
            <color indexed="81"/>
            <rFont val="Tahoma"/>
            <family val="2"/>
          </rPr>
          <t>Lawton:</t>
        </r>
        <r>
          <rPr>
            <sz val="9"/>
            <color indexed="81"/>
            <rFont val="Tahoma"/>
            <family val="2"/>
          </rPr>
          <t xml:space="preserve">
INDEPENDENT = 
DEPENDENT = </t>
        </r>
      </text>
    </comment>
    <comment ref="D100" authorId="0" shapeId="0" xr:uid="{BF1740F2-AA67-4403-8DC5-25A6EC5BFB0B}">
      <text>
        <r>
          <rPr>
            <b/>
            <sz val="9"/>
            <color indexed="81"/>
            <rFont val="Tahoma"/>
            <family val="2"/>
          </rPr>
          <t>Lawton:</t>
        </r>
        <r>
          <rPr>
            <sz val="9"/>
            <color indexed="81"/>
            <rFont val="Tahoma"/>
            <family val="2"/>
          </rPr>
          <t xml:space="preserve">
INDEPENDENT = 
DEPENDENT = </t>
        </r>
      </text>
    </comment>
    <comment ref="D101" authorId="0" shapeId="0" xr:uid="{4E1B2751-82B0-433D-B477-F75350274AFF}">
      <text>
        <r>
          <rPr>
            <b/>
            <sz val="9"/>
            <color indexed="81"/>
            <rFont val="Tahoma"/>
            <family val="2"/>
          </rPr>
          <t>Lawton:</t>
        </r>
        <r>
          <rPr>
            <sz val="9"/>
            <color indexed="81"/>
            <rFont val="Tahoma"/>
            <family val="2"/>
          </rPr>
          <t xml:space="preserve">
INDEPENDENT = 
DEPENDENT = </t>
        </r>
      </text>
    </comment>
    <comment ref="D102" authorId="0" shapeId="0" xr:uid="{3FD4A5D4-6615-4993-B9CA-00108102763F}">
      <text>
        <r>
          <rPr>
            <b/>
            <sz val="9"/>
            <color indexed="81"/>
            <rFont val="Tahoma"/>
            <family val="2"/>
          </rPr>
          <t>Lawton:</t>
        </r>
        <r>
          <rPr>
            <sz val="9"/>
            <color indexed="81"/>
            <rFont val="Tahoma"/>
            <family val="2"/>
          </rPr>
          <t xml:space="preserve">
INDEPENDENT = 
DEPENDENT = </t>
        </r>
      </text>
    </comment>
    <comment ref="D103" authorId="0" shapeId="0" xr:uid="{5A9FF6D7-3CEF-4C6C-B206-B4D08EA3D75C}">
      <text>
        <r>
          <rPr>
            <b/>
            <sz val="9"/>
            <color indexed="81"/>
            <rFont val="Tahoma"/>
            <family val="2"/>
          </rPr>
          <t>Lawton:</t>
        </r>
        <r>
          <rPr>
            <sz val="9"/>
            <color indexed="81"/>
            <rFont val="Tahoma"/>
            <family val="2"/>
          </rPr>
          <t xml:space="preserve">
INDEPENDENT = 
DEPENDENT = </t>
        </r>
      </text>
    </comment>
    <comment ref="D104" authorId="0" shapeId="0" xr:uid="{B6EA1D02-4A72-4481-8A30-D1EA81D4D850}">
      <text>
        <r>
          <rPr>
            <b/>
            <sz val="9"/>
            <color indexed="81"/>
            <rFont val="Tahoma"/>
            <family val="2"/>
          </rPr>
          <t>Lawton:</t>
        </r>
        <r>
          <rPr>
            <sz val="9"/>
            <color indexed="81"/>
            <rFont val="Tahoma"/>
            <family val="2"/>
          </rPr>
          <t xml:space="preserve">
INDEPENDENT = 
DEPENDENT = </t>
        </r>
      </text>
    </comment>
    <comment ref="D105" authorId="0" shapeId="0" xr:uid="{DC047B84-EEB3-41E1-B67A-B3864D177781}">
      <text>
        <r>
          <rPr>
            <b/>
            <sz val="9"/>
            <color indexed="81"/>
            <rFont val="Tahoma"/>
            <family val="2"/>
          </rPr>
          <t>Lawton:</t>
        </r>
        <r>
          <rPr>
            <sz val="9"/>
            <color indexed="81"/>
            <rFont val="Tahoma"/>
            <family val="2"/>
          </rPr>
          <t xml:space="preserve">
INDEPENDENT = 
DEPENDENT = </t>
        </r>
      </text>
    </comment>
    <comment ref="D106" authorId="0" shapeId="0" xr:uid="{4E3AC640-D303-4D05-AEB5-86990EECCEE4}">
      <text>
        <r>
          <rPr>
            <b/>
            <sz val="9"/>
            <color indexed="81"/>
            <rFont val="Tahoma"/>
            <family val="2"/>
          </rPr>
          <t>Lawton:</t>
        </r>
        <r>
          <rPr>
            <sz val="9"/>
            <color indexed="81"/>
            <rFont val="Tahoma"/>
            <family val="2"/>
          </rPr>
          <t xml:space="preserve">
INDEPENDENT = 
DEPENDENT = </t>
        </r>
      </text>
    </comment>
    <comment ref="D107" authorId="0" shapeId="0" xr:uid="{820D1782-7231-4E36-A016-1AB37D39DF73}">
      <text>
        <r>
          <rPr>
            <b/>
            <sz val="9"/>
            <color indexed="81"/>
            <rFont val="Tahoma"/>
            <family val="2"/>
          </rPr>
          <t>Lawton:</t>
        </r>
        <r>
          <rPr>
            <sz val="9"/>
            <color indexed="81"/>
            <rFont val="Tahoma"/>
            <family val="2"/>
          </rPr>
          <t xml:space="preserve">
INDEPENDENT = 
DEPENDENT = </t>
        </r>
      </text>
    </comment>
    <comment ref="D108" authorId="0" shapeId="0" xr:uid="{A72CA9C1-A8EE-4432-8675-128007B349FD}">
      <text>
        <r>
          <rPr>
            <b/>
            <sz val="9"/>
            <color indexed="81"/>
            <rFont val="Tahoma"/>
            <family val="2"/>
          </rPr>
          <t>Lawton:</t>
        </r>
        <r>
          <rPr>
            <sz val="9"/>
            <color indexed="81"/>
            <rFont val="Tahoma"/>
            <family val="2"/>
          </rPr>
          <t xml:space="preserve">
INDEPENDENT = 
DEPENDENT = </t>
        </r>
      </text>
    </comment>
    <comment ref="D109" authorId="0" shapeId="0" xr:uid="{3C04C183-E4ED-416B-839B-205A52093BB4}">
      <text>
        <r>
          <rPr>
            <b/>
            <sz val="9"/>
            <color indexed="81"/>
            <rFont val="Tahoma"/>
            <family val="2"/>
          </rPr>
          <t>Lawton:</t>
        </r>
        <r>
          <rPr>
            <sz val="9"/>
            <color indexed="81"/>
            <rFont val="Tahoma"/>
            <family val="2"/>
          </rPr>
          <t xml:space="preserve">
INDEPENDENT = 
DEPENDENT = </t>
        </r>
      </text>
    </comment>
    <comment ref="D110" authorId="0" shapeId="0" xr:uid="{2C4E4426-AF28-49F8-97CA-51B7F405611E}">
      <text>
        <r>
          <rPr>
            <b/>
            <sz val="9"/>
            <color indexed="81"/>
            <rFont val="Tahoma"/>
            <family val="2"/>
          </rPr>
          <t>Lawton:</t>
        </r>
        <r>
          <rPr>
            <sz val="9"/>
            <color indexed="81"/>
            <rFont val="Tahoma"/>
            <family val="2"/>
          </rPr>
          <t xml:space="preserve">
INDEPENDENT = 
DEPENDENT = </t>
        </r>
      </text>
    </comment>
    <comment ref="D111" authorId="0" shapeId="0" xr:uid="{C7551CFC-9C1D-4EDF-A429-E612E7C3E4C9}">
      <text>
        <r>
          <rPr>
            <b/>
            <sz val="9"/>
            <color indexed="81"/>
            <rFont val="Tahoma"/>
            <family val="2"/>
          </rPr>
          <t>Lawton:</t>
        </r>
        <r>
          <rPr>
            <sz val="9"/>
            <color indexed="81"/>
            <rFont val="Tahoma"/>
            <family val="2"/>
          </rPr>
          <t xml:space="preserve">
INDEPENDENT = 
DEPENDENT = </t>
        </r>
      </text>
    </comment>
    <comment ref="D112" authorId="0" shapeId="0" xr:uid="{FD371970-16C3-4FE1-92D9-8637683C62B4}">
      <text>
        <r>
          <rPr>
            <b/>
            <sz val="9"/>
            <color indexed="81"/>
            <rFont val="Tahoma"/>
            <family val="2"/>
          </rPr>
          <t>Lawton:</t>
        </r>
        <r>
          <rPr>
            <sz val="9"/>
            <color indexed="81"/>
            <rFont val="Tahoma"/>
            <family val="2"/>
          </rPr>
          <t xml:space="preserve">
INDEPENDENT = 
DEPENDENT = </t>
        </r>
      </text>
    </comment>
    <comment ref="D125" authorId="0" shapeId="0" xr:uid="{1B708C64-9BD6-4FD2-8DAA-CC9E4956C9E3}">
      <text>
        <r>
          <rPr>
            <b/>
            <sz val="9"/>
            <color indexed="81"/>
            <rFont val="Tahoma"/>
            <family val="2"/>
          </rPr>
          <t>Katz:</t>
        </r>
        <r>
          <rPr>
            <sz val="9"/>
            <color indexed="81"/>
            <rFont val="Tahoma"/>
            <family val="2"/>
          </rPr>
          <t xml:space="preserve">
INDEPENDENT = Bathes oneself completely or needs help in bathing only a single part of  the body such as the back, genital area or disabled extremity. 
DEPENDENT = Needs help with bathing more than one part of  the body, getting in or out of  the tub or shower. Requires total bathing.</t>
        </r>
      </text>
    </comment>
    <comment ref="D126" authorId="0" shapeId="0" xr:uid="{8ABC4180-969F-4A07-A149-86D6AB249D36}">
      <text>
        <r>
          <rPr>
            <b/>
            <sz val="9"/>
            <color indexed="81"/>
            <rFont val="Tahoma"/>
            <family val="2"/>
          </rPr>
          <t>Lawton:</t>
        </r>
        <r>
          <rPr>
            <sz val="9"/>
            <color indexed="81"/>
            <rFont val="Tahoma"/>
            <family val="2"/>
          </rPr>
          <t xml:space="preserve">
INDEPENDENT = 
DEPENDENT = </t>
        </r>
      </text>
    </comment>
    <comment ref="D127" authorId="0" shapeId="0" xr:uid="{0DCAF2FA-12D4-4543-8007-448BDAA819E7}">
      <text>
        <r>
          <rPr>
            <b/>
            <sz val="9"/>
            <color indexed="81"/>
            <rFont val="Tahoma"/>
            <family val="2"/>
          </rPr>
          <t>Lawton:</t>
        </r>
        <r>
          <rPr>
            <sz val="9"/>
            <color indexed="81"/>
            <rFont val="Tahoma"/>
            <family val="2"/>
          </rPr>
          <t xml:space="preserve">
INDEPENDENT = 
DEPENDENT = </t>
        </r>
      </text>
    </comment>
    <comment ref="D128" authorId="0" shapeId="0" xr:uid="{519C57E0-DDDB-4097-A385-2FD2EA3B3E50}">
      <text>
        <r>
          <rPr>
            <b/>
            <sz val="9"/>
            <color indexed="81"/>
            <rFont val="Tahoma"/>
            <family val="2"/>
          </rPr>
          <t>Lawton:</t>
        </r>
        <r>
          <rPr>
            <sz val="9"/>
            <color indexed="81"/>
            <rFont val="Tahoma"/>
            <family val="2"/>
          </rPr>
          <t xml:space="preserve">
INDEPENDENT = 
DEPENDENT = </t>
        </r>
      </text>
    </comment>
    <comment ref="D129" authorId="0" shapeId="0" xr:uid="{5D80F14C-8817-4C1E-934F-AACAE5DC171D}">
      <text>
        <r>
          <rPr>
            <b/>
            <sz val="9"/>
            <color indexed="81"/>
            <rFont val="Tahoma"/>
            <family val="2"/>
          </rPr>
          <t>Lawton:</t>
        </r>
        <r>
          <rPr>
            <sz val="9"/>
            <color indexed="81"/>
            <rFont val="Tahoma"/>
            <family val="2"/>
          </rPr>
          <t xml:space="preserve">
INDEPENDENT = 
DEPENDENT = </t>
        </r>
      </text>
    </comment>
    <comment ref="D130" authorId="0" shapeId="0" xr:uid="{A0003210-3DAB-4B43-A18B-AE01223223BD}">
      <text>
        <r>
          <rPr>
            <b/>
            <sz val="9"/>
            <color indexed="81"/>
            <rFont val="Tahoma"/>
            <family val="2"/>
          </rPr>
          <t>Lawton:</t>
        </r>
        <r>
          <rPr>
            <sz val="9"/>
            <color indexed="81"/>
            <rFont val="Tahoma"/>
            <family val="2"/>
          </rPr>
          <t xml:space="preserve">
INDEPENDENT = 
DEPENDENT = </t>
        </r>
      </text>
    </comment>
    <comment ref="D131" authorId="0" shapeId="0" xr:uid="{834A1FE6-F552-4F58-82B3-D395ED531653}">
      <text>
        <r>
          <rPr>
            <b/>
            <sz val="9"/>
            <color indexed="81"/>
            <rFont val="Tahoma"/>
            <family val="2"/>
          </rPr>
          <t>Lawton:</t>
        </r>
        <r>
          <rPr>
            <sz val="9"/>
            <color indexed="81"/>
            <rFont val="Tahoma"/>
            <family val="2"/>
          </rPr>
          <t xml:space="preserve">
INDEPENDENT = 
DEPENDENT = </t>
        </r>
      </text>
    </comment>
    <comment ref="D132" authorId="0" shapeId="0" xr:uid="{01BDE7C2-1510-4E4F-AB3E-7EFF5D1237D4}">
      <text>
        <r>
          <rPr>
            <b/>
            <sz val="9"/>
            <color indexed="81"/>
            <rFont val="Tahoma"/>
            <family val="2"/>
          </rPr>
          <t>Lawton:</t>
        </r>
        <r>
          <rPr>
            <sz val="9"/>
            <color indexed="81"/>
            <rFont val="Tahoma"/>
            <family val="2"/>
          </rPr>
          <t xml:space="preserve">
INDEPENDENT = 
DEPENDENT = </t>
        </r>
      </text>
    </comment>
    <comment ref="D133" authorId="0" shapeId="0" xr:uid="{2663D6BB-2109-480C-8C1B-4365538755B1}">
      <text>
        <r>
          <rPr>
            <b/>
            <sz val="9"/>
            <color indexed="81"/>
            <rFont val="Tahoma"/>
            <family val="2"/>
          </rPr>
          <t>Lawton:</t>
        </r>
        <r>
          <rPr>
            <sz val="9"/>
            <color indexed="81"/>
            <rFont val="Tahoma"/>
            <family val="2"/>
          </rPr>
          <t xml:space="preserve">
INDEPENDENT = 
DEPENDENT = </t>
        </r>
      </text>
    </comment>
    <comment ref="D134" authorId="0" shapeId="0" xr:uid="{2BEC7339-1497-4A87-A646-C95BEF1DEBE7}">
      <text>
        <r>
          <rPr>
            <b/>
            <sz val="9"/>
            <color indexed="81"/>
            <rFont val="Tahoma"/>
            <family val="2"/>
          </rPr>
          <t>Lawton:</t>
        </r>
        <r>
          <rPr>
            <sz val="9"/>
            <color indexed="81"/>
            <rFont val="Tahoma"/>
            <family val="2"/>
          </rPr>
          <t xml:space="preserve">
INDEPENDENT = 
DEPENDENT = </t>
        </r>
      </text>
    </comment>
    <comment ref="D135" authorId="0" shapeId="0" xr:uid="{76D03208-47A3-4832-BB32-F9B699066E76}">
      <text>
        <r>
          <rPr>
            <b/>
            <sz val="9"/>
            <color indexed="81"/>
            <rFont val="Tahoma"/>
            <family val="2"/>
          </rPr>
          <t>Lawton:</t>
        </r>
        <r>
          <rPr>
            <sz val="9"/>
            <color indexed="81"/>
            <rFont val="Tahoma"/>
            <family val="2"/>
          </rPr>
          <t xml:space="preserve">
INDEPENDENT = 
DEPENDENT = </t>
        </r>
      </text>
    </comment>
    <comment ref="D136" authorId="0" shapeId="0" xr:uid="{BA1A1132-DA1B-4C9F-9153-E88982735D3E}">
      <text>
        <r>
          <rPr>
            <b/>
            <sz val="9"/>
            <color indexed="81"/>
            <rFont val="Tahoma"/>
            <family val="2"/>
          </rPr>
          <t>Lawton:</t>
        </r>
        <r>
          <rPr>
            <sz val="9"/>
            <color indexed="81"/>
            <rFont val="Tahoma"/>
            <family val="2"/>
          </rPr>
          <t xml:space="preserve">
INDEPENDENT = 
DEPENDENT = </t>
        </r>
      </text>
    </comment>
    <comment ref="D137" authorId="0" shapeId="0" xr:uid="{4F84E5A3-0681-43F1-AE1B-0036592823C9}">
      <text>
        <r>
          <rPr>
            <b/>
            <sz val="9"/>
            <color indexed="81"/>
            <rFont val="Tahoma"/>
            <family val="2"/>
          </rPr>
          <t>Lawton:</t>
        </r>
        <r>
          <rPr>
            <sz val="9"/>
            <color indexed="81"/>
            <rFont val="Tahoma"/>
            <family val="2"/>
          </rPr>
          <t xml:space="preserve">
INDEPENDENT = 
DEPENDENT = </t>
        </r>
      </text>
    </comment>
    <comment ref="D138" authorId="0" shapeId="0" xr:uid="{8FD3D40A-F96E-4952-8BF7-49924A3BABEC}">
      <text>
        <r>
          <rPr>
            <b/>
            <sz val="9"/>
            <color indexed="81"/>
            <rFont val="Tahoma"/>
            <family val="2"/>
          </rPr>
          <t>Lawton:</t>
        </r>
        <r>
          <rPr>
            <sz val="9"/>
            <color indexed="81"/>
            <rFont val="Tahoma"/>
            <family val="2"/>
          </rPr>
          <t xml:space="preserve">
INDEPENDENT = 
DEPENDENT = </t>
        </r>
      </text>
    </comment>
    <comment ref="D139" authorId="0" shapeId="0" xr:uid="{811136CF-71AF-4E45-BDF8-3EA023D1F8E3}">
      <text>
        <r>
          <rPr>
            <b/>
            <sz val="9"/>
            <color indexed="81"/>
            <rFont val="Tahoma"/>
            <family val="2"/>
          </rPr>
          <t>Lawton:</t>
        </r>
        <r>
          <rPr>
            <sz val="9"/>
            <color indexed="81"/>
            <rFont val="Tahoma"/>
            <family val="2"/>
          </rPr>
          <t xml:space="preserve">
INDEPENDENT = 
DEPENDENT = </t>
        </r>
      </text>
    </comment>
    <comment ref="D140" authorId="0" shapeId="0" xr:uid="{4DC5EEB2-709A-4005-884C-0BBB5E13559E}">
      <text>
        <r>
          <rPr>
            <b/>
            <sz val="9"/>
            <color indexed="81"/>
            <rFont val="Tahoma"/>
            <family val="2"/>
          </rPr>
          <t>Lawton:</t>
        </r>
        <r>
          <rPr>
            <sz val="9"/>
            <color indexed="81"/>
            <rFont val="Tahoma"/>
            <family val="2"/>
          </rPr>
          <t xml:space="preserve">
INDEPENDENT = 
DEPENDENT = </t>
        </r>
      </text>
    </comment>
    <comment ref="D141" authorId="0" shapeId="0" xr:uid="{7AA71122-B1B2-41B3-9C01-5B5F56270EB4}">
      <text>
        <r>
          <rPr>
            <b/>
            <sz val="9"/>
            <color indexed="81"/>
            <rFont val="Tahoma"/>
            <family val="2"/>
          </rPr>
          <t>Lawton:</t>
        </r>
        <r>
          <rPr>
            <sz val="9"/>
            <color indexed="81"/>
            <rFont val="Tahoma"/>
            <family val="2"/>
          </rPr>
          <t xml:space="preserve">
INDEPENDENT = 
DEPENDENT = </t>
        </r>
      </text>
    </comment>
    <comment ref="D154" authorId="0" shapeId="0" xr:uid="{738AC8D6-147E-47D2-9C87-598B3E737507}">
      <text>
        <r>
          <rPr>
            <b/>
            <sz val="9"/>
            <color indexed="81"/>
            <rFont val="Tahoma"/>
            <family val="2"/>
          </rPr>
          <t>Katz:</t>
        </r>
        <r>
          <rPr>
            <sz val="9"/>
            <color indexed="81"/>
            <rFont val="Tahoma"/>
            <family val="2"/>
          </rPr>
          <t xml:space="preserve">
INDEPENDENT = Bathes oneself completely or needs help in bathing only a single part of  the body such as the back, genital area or disabled extremity. 
DEPENDENT = Needs help with bathing more than one part of  the body, getting in or out of  the tub or shower. Requires total bathing.</t>
        </r>
      </text>
    </comment>
    <comment ref="D155" authorId="0" shapeId="0" xr:uid="{35B9B864-DE4C-4EA3-B3E0-B419FCA5AAA2}">
      <text>
        <r>
          <rPr>
            <b/>
            <sz val="9"/>
            <color indexed="81"/>
            <rFont val="Tahoma"/>
            <family val="2"/>
          </rPr>
          <t>Lawton:</t>
        </r>
        <r>
          <rPr>
            <sz val="9"/>
            <color indexed="81"/>
            <rFont val="Tahoma"/>
            <family val="2"/>
          </rPr>
          <t xml:space="preserve">
INDEPENDENT = 
DEPENDENT = </t>
        </r>
      </text>
    </comment>
    <comment ref="D156" authorId="0" shapeId="0" xr:uid="{50FA2ED3-E783-4F9A-BF4C-8019E4A962A5}">
      <text>
        <r>
          <rPr>
            <b/>
            <sz val="9"/>
            <color indexed="81"/>
            <rFont val="Tahoma"/>
            <family val="2"/>
          </rPr>
          <t>Lawton:</t>
        </r>
        <r>
          <rPr>
            <sz val="9"/>
            <color indexed="81"/>
            <rFont val="Tahoma"/>
            <family val="2"/>
          </rPr>
          <t xml:space="preserve">
INDEPENDENT = 
DEPENDENT = </t>
        </r>
      </text>
    </comment>
    <comment ref="D157" authorId="0" shapeId="0" xr:uid="{02B55250-7C58-46C2-B8B2-E8B90EEC2B78}">
      <text>
        <r>
          <rPr>
            <b/>
            <sz val="9"/>
            <color indexed="81"/>
            <rFont val="Tahoma"/>
            <family val="2"/>
          </rPr>
          <t>Lawton:</t>
        </r>
        <r>
          <rPr>
            <sz val="9"/>
            <color indexed="81"/>
            <rFont val="Tahoma"/>
            <family val="2"/>
          </rPr>
          <t xml:space="preserve">
INDEPENDENT = 
DEPENDENT = </t>
        </r>
      </text>
    </comment>
    <comment ref="D158" authorId="0" shapeId="0" xr:uid="{1E399BA1-6061-41F4-81A7-3A75747808EB}">
      <text>
        <r>
          <rPr>
            <b/>
            <sz val="9"/>
            <color indexed="81"/>
            <rFont val="Tahoma"/>
            <family val="2"/>
          </rPr>
          <t>Lawton:</t>
        </r>
        <r>
          <rPr>
            <sz val="9"/>
            <color indexed="81"/>
            <rFont val="Tahoma"/>
            <family val="2"/>
          </rPr>
          <t xml:space="preserve">
INDEPENDENT = 
DEPENDENT = </t>
        </r>
      </text>
    </comment>
    <comment ref="D159" authorId="0" shapeId="0" xr:uid="{CC1A04E8-7725-4282-873B-D17DC409F030}">
      <text>
        <r>
          <rPr>
            <b/>
            <sz val="9"/>
            <color indexed="81"/>
            <rFont val="Tahoma"/>
            <family val="2"/>
          </rPr>
          <t>Lawton:</t>
        </r>
        <r>
          <rPr>
            <sz val="9"/>
            <color indexed="81"/>
            <rFont val="Tahoma"/>
            <family val="2"/>
          </rPr>
          <t xml:space="preserve">
INDEPENDENT = 
DEPENDENT = </t>
        </r>
      </text>
    </comment>
    <comment ref="D160" authorId="0" shapeId="0" xr:uid="{28319AC2-2607-484A-938C-F6597484571F}">
      <text>
        <r>
          <rPr>
            <b/>
            <sz val="9"/>
            <color indexed="81"/>
            <rFont val="Tahoma"/>
            <family val="2"/>
          </rPr>
          <t>Lawton:</t>
        </r>
        <r>
          <rPr>
            <sz val="9"/>
            <color indexed="81"/>
            <rFont val="Tahoma"/>
            <family val="2"/>
          </rPr>
          <t xml:space="preserve">
INDEPENDENT = 
DEPENDENT = </t>
        </r>
      </text>
    </comment>
    <comment ref="D161" authorId="0" shapeId="0" xr:uid="{8D4ED2FB-DF42-444D-8CEA-6C3FA50D1892}">
      <text>
        <r>
          <rPr>
            <b/>
            <sz val="9"/>
            <color indexed="81"/>
            <rFont val="Tahoma"/>
            <family val="2"/>
          </rPr>
          <t>Lawton:</t>
        </r>
        <r>
          <rPr>
            <sz val="9"/>
            <color indexed="81"/>
            <rFont val="Tahoma"/>
            <family val="2"/>
          </rPr>
          <t xml:space="preserve">
INDEPENDENT = 
DEPENDENT = </t>
        </r>
      </text>
    </comment>
    <comment ref="D162" authorId="0" shapeId="0" xr:uid="{DFCFDEC4-34AB-4C91-BD0D-086843A9541F}">
      <text>
        <r>
          <rPr>
            <b/>
            <sz val="9"/>
            <color indexed="81"/>
            <rFont val="Tahoma"/>
            <family val="2"/>
          </rPr>
          <t>Lawton:</t>
        </r>
        <r>
          <rPr>
            <sz val="9"/>
            <color indexed="81"/>
            <rFont val="Tahoma"/>
            <family val="2"/>
          </rPr>
          <t xml:space="preserve">
INDEPENDENT = 
DEPENDENT = </t>
        </r>
      </text>
    </comment>
    <comment ref="D163" authorId="0" shapeId="0" xr:uid="{7D5ACE05-3676-46DD-AE4D-2CC088653D47}">
      <text>
        <r>
          <rPr>
            <b/>
            <sz val="9"/>
            <color indexed="81"/>
            <rFont val="Tahoma"/>
            <family val="2"/>
          </rPr>
          <t>Lawton:</t>
        </r>
        <r>
          <rPr>
            <sz val="9"/>
            <color indexed="81"/>
            <rFont val="Tahoma"/>
            <family val="2"/>
          </rPr>
          <t xml:space="preserve">
INDEPENDENT = 
DEPENDENT = </t>
        </r>
      </text>
    </comment>
    <comment ref="D164" authorId="0" shapeId="0" xr:uid="{0D8E710C-9113-45A6-A7DA-3A88BE0F31FE}">
      <text>
        <r>
          <rPr>
            <b/>
            <sz val="9"/>
            <color indexed="81"/>
            <rFont val="Tahoma"/>
            <family val="2"/>
          </rPr>
          <t>Lawton:</t>
        </r>
        <r>
          <rPr>
            <sz val="9"/>
            <color indexed="81"/>
            <rFont val="Tahoma"/>
            <family val="2"/>
          </rPr>
          <t xml:space="preserve">
INDEPENDENT = 
DEPENDENT = </t>
        </r>
      </text>
    </comment>
    <comment ref="D165" authorId="0" shapeId="0" xr:uid="{BBB8F54D-02EA-4B27-B062-7B5B4DFB8BBB}">
      <text>
        <r>
          <rPr>
            <b/>
            <sz val="9"/>
            <color indexed="81"/>
            <rFont val="Tahoma"/>
            <family val="2"/>
          </rPr>
          <t>Lawton:</t>
        </r>
        <r>
          <rPr>
            <sz val="9"/>
            <color indexed="81"/>
            <rFont val="Tahoma"/>
            <family val="2"/>
          </rPr>
          <t xml:space="preserve">
INDEPENDENT = 
DEPENDENT = </t>
        </r>
      </text>
    </comment>
    <comment ref="D166" authorId="0" shapeId="0" xr:uid="{A5658FCF-BF1F-43A5-B6DB-4EC5CE701367}">
      <text>
        <r>
          <rPr>
            <b/>
            <sz val="9"/>
            <color indexed="81"/>
            <rFont val="Tahoma"/>
            <family val="2"/>
          </rPr>
          <t>Lawton:</t>
        </r>
        <r>
          <rPr>
            <sz val="9"/>
            <color indexed="81"/>
            <rFont val="Tahoma"/>
            <family val="2"/>
          </rPr>
          <t xml:space="preserve">
INDEPENDENT = 
DEPENDENT = </t>
        </r>
      </text>
    </comment>
    <comment ref="D167" authorId="0" shapeId="0" xr:uid="{063E4C99-90BD-460D-8E24-452044DE6434}">
      <text>
        <r>
          <rPr>
            <b/>
            <sz val="9"/>
            <color indexed="81"/>
            <rFont val="Tahoma"/>
            <family val="2"/>
          </rPr>
          <t>Lawton:</t>
        </r>
        <r>
          <rPr>
            <sz val="9"/>
            <color indexed="81"/>
            <rFont val="Tahoma"/>
            <family val="2"/>
          </rPr>
          <t xml:space="preserve">
INDEPENDENT = 
DEPENDENT = </t>
        </r>
      </text>
    </comment>
    <comment ref="D168" authorId="0" shapeId="0" xr:uid="{EABE1D97-9A59-489B-9A60-931A761DFF5E}">
      <text>
        <r>
          <rPr>
            <b/>
            <sz val="9"/>
            <color indexed="81"/>
            <rFont val="Tahoma"/>
            <family val="2"/>
          </rPr>
          <t>Lawton:</t>
        </r>
        <r>
          <rPr>
            <sz val="9"/>
            <color indexed="81"/>
            <rFont val="Tahoma"/>
            <family val="2"/>
          </rPr>
          <t xml:space="preserve">
INDEPENDENT = 
DEPENDENT = </t>
        </r>
      </text>
    </comment>
    <comment ref="D169" authorId="0" shapeId="0" xr:uid="{48D9CE7C-5C0A-4EC4-80D3-18F3B250551C}">
      <text>
        <r>
          <rPr>
            <b/>
            <sz val="9"/>
            <color indexed="81"/>
            <rFont val="Tahoma"/>
            <family val="2"/>
          </rPr>
          <t>Lawton:</t>
        </r>
        <r>
          <rPr>
            <sz val="9"/>
            <color indexed="81"/>
            <rFont val="Tahoma"/>
            <family val="2"/>
          </rPr>
          <t xml:space="preserve">
INDEPENDENT = 
DEPENDENT = </t>
        </r>
      </text>
    </comment>
    <comment ref="D170" authorId="0" shapeId="0" xr:uid="{A6DCA00B-6C08-4B4A-AD22-D62007D57901}">
      <text>
        <r>
          <rPr>
            <b/>
            <sz val="9"/>
            <color indexed="81"/>
            <rFont val="Tahoma"/>
            <family val="2"/>
          </rPr>
          <t>Lawton:</t>
        </r>
        <r>
          <rPr>
            <sz val="9"/>
            <color indexed="81"/>
            <rFont val="Tahoma"/>
            <family val="2"/>
          </rPr>
          <t xml:space="preserve">
INDEPENDENT = 
DEPENDENT = </t>
        </r>
      </text>
    </comment>
  </commentList>
</comments>
</file>

<file path=xl/sharedStrings.xml><?xml version="1.0" encoding="utf-8"?>
<sst xmlns="http://schemas.openxmlformats.org/spreadsheetml/2006/main" count="744" uniqueCount="267">
  <si>
    <t>yes</t>
  </si>
  <si>
    <t>Bathing</t>
  </si>
  <si>
    <t>Cooking</t>
  </si>
  <si>
    <t>Dressing</t>
  </si>
  <si>
    <t>Driving</t>
  </si>
  <si>
    <t>Eating</t>
  </si>
  <si>
    <t>Grooming</t>
  </si>
  <si>
    <t>Housework</t>
  </si>
  <si>
    <t>Laundry</t>
  </si>
  <si>
    <t>Oral care</t>
  </si>
  <si>
    <t>Shopping</t>
  </si>
  <si>
    <t>Toileting</t>
  </si>
  <si>
    <t>Transferring</t>
  </si>
  <si>
    <t>Walking</t>
  </si>
  <si>
    <t>Professional</t>
  </si>
  <si>
    <t>i</t>
  </si>
  <si>
    <t>Eldercare Financial Assistance Locator</t>
  </si>
  <si>
    <t>What is the age of the individual who requires care?</t>
  </si>
  <si>
    <t>What your relationship to the person requiring assistance?</t>
  </si>
  <si>
    <t>Where does the person requiring assistance currently reside?</t>
  </si>
  <si>
    <t>What is the marital status of the person that requires care?</t>
  </si>
  <si>
    <t>Check the categories of assistance you wish to include in your results.</t>
  </si>
  <si>
    <t>How soon are the financial resources or assistance required?</t>
  </si>
  <si>
    <t>Assisted living / adult foster care</t>
  </si>
  <si>
    <t>Nursing home care</t>
  </si>
  <si>
    <t>In-home care</t>
  </si>
  <si>
    <t>Adult day care</t>
  </si>
  <si>
    <t>Home safety and accessibility modifications</t>
  </si>
  <si>
    <t>Durable medical equipment or supplies</t>
  </si>
  <si>
    <t>Long term care insurance</t>
  </si>
  <si>
    <t>Existing medical bills</t>
  </si>
  <si>
    <t>Prescription drugs</t>
  </si>
  <si>
    <t>Other purpose</t>
  </si>
  <si>
    <t>Hand rails and grab bars</t>
  </si>
  <si>
    <t>Walk-in bathtubs</t>
  </si>
  <si>
    <t>Stair lifts</t>
  </si>
  <si>
    <t>Wheelchair ramps</t>
  </si>
  <si>
    <t>Other</t>
  </si>
  <si>
    <t>SAGE: A Test to Detect Signs of Alzheimer's and Dementia</t>
  </si>
  <si>
    <t>SAGE Test</t>
  </si>
  <si>
    <t>The Self-Administered Gerocognitive Exam (SAGE) is designed to detect early signs of cognitive, memory or thinking impairments. It evaluates your thinking abilities and helps physicians to know how well your brain is working.</t>
  </si>
  <si>
    <t>Kalamazoo area residency homes</t>
  </si>
  <si>
    <t>Kalamazoo area senior resources</t>
  </si>
  <si>
    <t>COVID-19 information</t>
  </si>
  <si>
    <t>Prepare to answer the following questions for this online form.</t>
  </si>
  <si>
    <t>DEPENDENT</t>
  </si>
  <si>
    <t>Fam or Friend</t>
  </si>
  <si>
    <t>SUPPORTS</t>
  </si>
  <si>
    <t>bathing</t>
  </si>
  <si>
    <t>cooking</t>
  </si>
  <si>
    <t>dressing</t>
  </si>
  <si>
    <t>driving</t>
  </si>
  <si>
    <t>eating</t>
  </si>
  <si>
    <t>finances management</t>
  </si>
  <si>
    <t>grooming</t>
  </si>
  <si>
    <t>housework</t>
  </si>
  <si>
    <t>laundry</t>
  </si>
  <si>
    <t>medications management</t>
  </si>
  <si>
    <t>oral care</t>
  </si>
  <si>
    <t>phone use</t>
  </si>
  <si>
    <t>shopping</t>
  </si>
  <si>
    <t>stairs climbing</t>
  </si>
  <si>
    <t>toileting</t>
  </si>
  <si>
    <t>transferring</t>
  </si>
  <si>
    <t>walking</t>
  </si>
  <si>
    <r>
      <t xml:space="preserve">I can be your personal </t>
    </r>
    <r>
      <rPr>
        <b/>
        <sz val="11"/>
        <color theme="1"/>
        <rFont val="Times New Roman"/>
        <family val="1"/>
      </rPr>
      <t>advocate</t>
    </r>
    <r>
      <rPr>
        <sz val="11"/>
        <color theme="1"/>
        <rFont val="Times New Roman"/>
        <family val="1"/>
      </rPr>
      <t xml:space="preserve"> to make sure your specific needs are addressed by these resources.</t>
    </r>
  </si>
  <si>
    <r>
      <t xml:space="preserve">If needing </t>
    </r>
    <r>
      <rPr>
        <b/>
        <sz val="11"/>
        <color theme="1"/>
        <rFont val="Times New Roman"/>
        <family val="1"/>
      </rPr>
      <t>guidance</t>
    </r>
    <r>
      <rPr>
        <sz val="11"/>
        <color theme="1"/>
        <rFont val="Times New Roman"/>
        <family val="1"/>
      </rPr>
      <t xml:space="preserve"> to use this tool, book a session with me. Your first session is free for the asking.</t>
    </r>
  </si>
  <si>
    <t>Learn more online…</t>
  </si>
  <si>
    <r>
      <t xml:space="preserve">If needing </t>
    </r>
    <r>
      <rPr>
        <b/>
        <sz val="11"/>
        <color theme="1"/>
        <rFont val="Times New Roman"/>
        <family val="1"/>
      </rPr>
      <t>support</t>
    </r>
    <r>
      <rPr>
        <sz val="11"/>
        <color theme="1"/>
        <rFont val="Times New Roman"/>
        <family val="1"/>
      </rPr>
      <t xml:space="preserve">, I'd love to listen to you. Book a session to rant your concerns to my loving ears. </t>
    </r>
  </si>
  <si>
    <t xml:space="preserve">I am here to help you navigate these options during this challenging transition. I look forward to giving you my thirty-plus years of experience in eldercare to help you make the best choices, and make sure your needs are met by those informed choices. </t>
  </si>
  <si>
    <t xml:space="preserve">I can tell you from personal experience that not all of these available resources are alike. Sometimes, you can be pleasantly surprised when it fully serves your needs. Most of the time, in my experience, family members must insist staff attend to their senior loved-one's needs. </t>
  </si>
  <si>
    <t>When family cannot be there, I can. Check these resources and then contact me. I ensure each resource properly addresses your senior needs. I help you speak truth to power, to resolve your needs.</t>
  </si>
  <si>
    <t xml:space="preserve">If needing some assistance using this form, I gladly can help. </t>
  </si>
  <si>
    <t>Click item to find Kalamazoo area resources</t>
  </si>
  <si>
    <t>Managing finances</t>
  </si>
  <si>
    <t>Climbing stairs</t>
  </si>
  <si>
    <t>Managing meds</t>
  </si>
  <si>
    <t>Using phone</t>
  </si>
  <si>
    <t>Requires No Assistance</t>
  </si>
  <si>
    <t>Requires Some Assistance</t>
  </si>
  <si>
    <t>Requires Full Assistance</t>
  </si>
  <si>
    <t>Does Not Apply</t>
  </si>
  <si>
    <t>INDEPENDENT</t>
  </si>
  <si>
    <t>N/A</t>
  </si>
  <si>
    <t>Senior satisfaction</t>
  </si>
  <si>
    <t>Loved one satisfaction</t>
  </si>
  <si>
    <t>Human interaction</t>
  </si>
  <si>
    <t>Quality of life</t>
  </si>
  <si>
    <t>Provider response</t>
  </si>
  <si>
    <t>Senior options</t>
  </si>
  <si>
    <t>Follow up</t>
  </si>
  <si>
    <t>Adequate</t>
  </si>
  <si>
    <t>Discontent</t>
  </si>
  <si>
    <t>Content</t>
  </si>
  <si>
    <t>Unsure</t>
  </si>
  <si>
    <t>Inadequate</t>
  </si>
  <si>
    <t>Responsive to requests</t>
  </si>
  <si>
    <t>Be content</t>
  </si>
  <si>
    <t>Suppress doubts</t>
  </si>
  <si>
    <t>Request a transfer</t>
  </si>
  <si>
    <t>Cease complaining</t>
  </si>
  <si>
    <t>Complain to loved ones</t>
  </si>
  <si>
    <t>File a compaint</t>
  </si>
  <si>
    <t>Complain on social media</t>
  </si>
  <si>
    <t>AVOIDANT</t>
  </si>
  <si>
    <t>ADVERSARIAL</t>
  </si>
  <si>
    <t>CONCILIATORY</t>
  </si>
  <si>
    <t>Call a lawyer</t>
  </si>
  <si>
    <t>Warn other seniors</t>
  </si>
  <si>
    <t>Refuse treatment</t>
  </si>
  <si>
    <t>Payments in escrow</t>
  </si>
  <si>
    <t>Ask Alisha to intercede</t>
  </si>
  <si>
    <t>Current facility:</t>
  </si>
  <si>
    <t>Date completing this report:</t>
  </si>
  <si>
    <t>Actively Doing Life</t>
  </si>
  <si>
    <t>Date sent:</t>
  </si>
  <si>
    <t>Continuum of care milestone:</t>
  </si>
  <si>
    <t>nursing home</t>
  </si>
  <si>
    <t>home care hourly</t>
  </si>
  <si>
    <t>home care 24/7</t>
  </si>
  <si>
    <t>live-in home care</t>
  </si>
  <si>
    <t>independent living facility</t>
  </si>
  <si>
    <t>assisted living facility</t>
  </si>
  <si>
    <t>home care visits</t>
  </si>
  <si>
    <t>hospice care</t>
  </si>
  <si>
    <t>fully independent</t>
  </si>
  <si>
    <t>to</t>
  </si>
  <si>
    <t>From:</t>
  </si>
  <si>
    <t>family assisted</t>
  </si>
  <si>
    <t>Prior function level</t>
  </si>
  <si>
    <t>Current function level</t>
  </si>
  <si>
    <t>Refer to our grievance process</t>
  </si>
  <si>
    <t>We welcome family input to help resolve</t>
  </si>
  <si>
    <t>We welcome external expertise to address</t>
  </si>
  <si>
    <t>We deny this is significant problem</t>
  </si>
  <si>
    <t>We recognize the need but cannot address it</t>
  </si>
  <si>
    <t>This does not fall under our care</t>
  </si>
  <si>
    <t>We currently are addressing this need</t>
  </si>
  <si>
    <t>We see the need and delegate it to others</t>
  </si>
  <si>
    <t>Acknowledging receipt:</t>
  </si>
  <si>
    <t>Full reply:</t>
  </si>
  <si>
    <t/>
  </si>
  <si>
    <t>Depressed at all?</t>
  </si>
  <si>
    <t>Rate each item to your level of experience. Your responses let us know the level of your current need. If taken later we can compare the scores to help see if we are helping or not.</t>
  </si>
  <si>
    <t>sadness</t>
  </si>
  <si>
    <t xml:space="preserve">I do not feel sad. </t>
  </si>
  <si>
    <t xml:space="preserve">I feel sad </t>
  </si>
  <si>
    <t xml:space="preserve">I am sad all the time and I can't snap out of it. </t>
  </si>
  <si>
    <t>I am so sad and unhappy that I can't stand it</t>
  </si>
  <si>
    <t>hope</t>
  </si>
  <si>
    <t xml:space="preserve">I am not particularly discouraged about the future. </t>
  </si>
  <si>
    <t xml:space="preserve">I feel discouraged about the future. </t>
  </si>
  <si>
    <t xml:space="preserve">I feel I have nothing to look forward to. </t>
  </si>
  <si>
    <t xml:space="preserve">I feel the future is hopeless and that things cannot improve. </t>
  </si>
  <si>
    <t>failures</t>
  </si>
  <si>
    <t xml:space="preserve">I do not feel like a failure. </t>
  </si>
  <si>
    <t xml:space="preserve">I feel I have failed more than the average person. </t>
  </si>
  <si>
    <t xml:space="preserve">As I look back on my life, all I can see is a lot of failures. </t>
  </si>
  <si>
    <t xml:space="preserve">I feel I am a complete failure as a person. </t>
  </si>
  <si>
    <t>satisfaction</t>
  </si>
  <si>
    <t xml:space="preserve">I get as much satisfaction out of things as I used to. </t>
  </si>
  <si>
    <t xml:space="preserve">I don't enjoy things the way I used to. </t>
  </si>
  <si>
    <t xml:space="preserve">I don't get real satisfaction out of anything anymore. </t>
  </si>
  <si>
    <t xml:space="preserve">I am dissatisfied or bored with everything. </t>
  </si>
  <si>
    <t>guilt</t>
  </si>
  <si>
    <t xml:space="preserve">I don't feel particularly guilty </t>
  </si>
  <si>
    <t xml:space="preserve">I feel guilty a good part of the time. </t>
  </si>
  <si>
    <t xml:space="preserve">I feel quite guilty most of the time. </t>
  </si>
  <si>
    <t xml:space="preserve">I feel guilty all of the time. </t>
  </si>
  <si>
    <t>punished</t>
  </si>
  <si>
    <t xml:space="preserve">I don't feel I am being punished. </t>
  </si>
  <si>
    <t xml:space="preserve">I feel I may be punished. </t>
  </si>
  <si>
    <t xml:space="preserve">I expect to be punished. </t>
  </si>
  <si>
    <t xml:space="preserve">I feel I am being punished. </t>
  </si>
  <si>
    <t>self-loath</t>
  </si>
  <si>
    <t xml:space="preserve">I don't feel disappointed in myself. </t>
  </si>
  <si>
    <t xml:space="preserve">I am disappointed in myself. </t>
  </si>
  <si>
    <t xml:space="preserve">I am disgusted with myself. </t>
  </si>
  <si>
    <t xml:space="preserve">I hate myself. </t>
  </si>
  <si>
    <t>faults</t>
  </si>
  <si>
    <t xml:space="preserve">I don't feel I am any worse than anybody else. </t>
  </si>
  <si>
    <t xml:space="preserve">I am critical of myself for my weaknesses or mistakes. </t>
  </si>
  <si>
    <t xml:space="preserve">I blame myself all the time for my faults. </t>
  </si>
  <si>
    <t xml:space="preserve">I blame myself for everything bad that happens. </t>
  </si>
  <si>
    <t>suicidal thoughts</t>
  </si>
  <si>
    <t xml:space="preserve">I don't have any thoughts of killing myself. </t>
  </si>
  <si>
    <t xml:space="preserve">I have thoughts of killing myself, but I would not carry them out. </t>
  </si>
  <si>
    <t xml:space="preserve">I would like to kill myself. </t>
  </si>
  <si>
    <t xml:space="preserve">I would kill myself if I had the chance. </t>
  </si>
  <si>
    <t>crying</t>
  </si>
  <si>
    <t xml:space="preserve">I don't cry any more than usual. </t>
  </si>
  <si>
    <t xml:space="preserve">I cry more now than I used to. </t>
  </si>
  <si>
    <t xml:space="preserve">I cry all the time now. </t>
  </si>
  <si>
    <t xml:space="preserve">I used to be able to cry, but now I can't cry even though I want to. </t>
  </si>
  <si>
    <t>irritability</t>
  </si>
  <si>
    <t xml:space="preserve">I am no more irritated by things than I ever was. </t>
  </si>
  <si>
    <t xml:space="preserve">I am slightly more irritated now than usual. </t>
  </si>
  <si>
    <t xml:space="preserve">I am quite annoyed or irritated a good deal of the time. </t>
  </si>
  <si>
    <t xml:space="preserve">I feel irritated all the time. </t>
  </si>
  <si>
    <t>socializing</t>
  </si>
  <si>
    <t xml:space="preserve">I have not lost interest in other people. </t>
  </si>
  <si>
    <t xml:space="preserve">I am less interested in other people than I used to be. </t>
  </si>
  <si>
    <t xml:space="preserve">I have lost most of my interest in other people. </t>
  </si>
  <si>
    <t xml:space="preserve">I have lost all of my interest in other people. </t>
  </si>
  <si>
    <t>decisiveness</t>
  </si>
  <si>
    <t xml:space="preserve">I make decisions about as well as I ever could. </t>
  </si>
  <si>
    <t xml:space="preserve">I put off making decisions more than I used to. </t>
  </si>
  <si>
    <t xml:space="preserve">I have greater difficulty in making decisions more than I used to. </t>
  </si>
  <si>
    <t xml:space="preserve">I can't make decisions at all anymore. </t>
  </si>
  <si>
    <t>self-image</t>
  </si>
  <si>
    <t xml:space="preserve">I don't feel that I look any worse than I used to. </t>
  </si>
  <si>
    <t xml:space="preserve">I am worried that I am looking old or unattractive. </t>
  </si>
  <si>
    <t xml:space="preserve">I feel there are permanent changes in my appearance that make me look unattractive </t>
  </si>
  <si>
    <t>I believe that I look ugly.</t>
  </si>
  <si>
    <t>effort</t>
  </si>
  <si>
    <t xml:space="preserve">I can work about as well as before. </t>
  </si>
  <si>
    <t xml:space="preserve">It takes an extra effort to get started at doing something. </t>
  </si>
  <si>
    <t xml:space="preserve">I have to push myself very hard to do anything. </t>
  </si>
  <si>
    <t xml:space="preserve">I can't do any work at all. </t>
  </si>
  <si>
    <t>sleep</t>
  </si>
  <si>
    <t xml:space="preserve">I can sleep as well as usual. </t>
  </si>
  <si>
    <t xml:space="preserve">I don't sleep as well as I used to. </t>
  </si>
  <si>
    <t xml:space="preserve">I wake up 1-2 hours earlier than usual and find it hard to get back to sleep. </t>
  </si>
  <si>
    <t xml:space="preserve">I wake up several hours earlier than I used to and cannot get back to sleep. </t>
  </si>
  <si>
    <t>tiredness</t>
  </si>
  <si>
    <t xml:space="preserve">I don't get more tired than usual. </t>
  </si>
  <si>
    <t xml:space="preserve">I get tired more easily than I used to. </t>
  </si>
  <si>
    <t xml:space="preserve">I get tired from doing almost anything. </t>
  </si>
  <si>
    <t xml:space="preserve">I am too tired to do anything. </t>
  </si>
  <si>
    <t>appetite</t>
  </si>
  <si>
    <t xml:space="preserve">My appetite is no worse than usual. </t>
  </si>
  <si>
    <t xml:space="preserve">My appetite is not as good as it used to be. </t>
  </si>
  <si>
    <t xml:space="preserve">My appetite is much worse now. </t>
  </si>
  <si>
    <t xml:space="preserve">I have no appetite at all anymore. </t>
  </si>
  <si>
    <t>weight loss</t>
  </si>
  <si>
    <t xml:space="preserve">I haven't lost much weight, if any, lately. </t>
  </si>
  <si>
    <t xml:space="preserve">I have lost more than five pounds. </t>
  </si>
  <si>
    <t xml:space="preserve">I have lost more than ten pounds. </t>
  </si>
  <si>
    <t xml:space="preserve">I have lost more than fifteen pounds. </t>
  </si>
  <si>
    <t>worries</t>
  </si>
  <si>
    <t xml:space="preserve">I am no more worried about my health than usual. </t>
  </si>
  <si>
    <t xml:space="preserve">I am worried about physical problems like aches, pains, upset stomach, or constipation. </t>
  </si>
  <si>
    <t xml:space="preserve">I am very worried about physical problems and it's hard to think of much else. </t>
  </si>
  <si>
    <t xml:space="preserve">I am so worried about my physical problems that I cannot think of anything else. </t>
  </si>
  <si>
    <t>sexual interest</t>
  </si>
  <si>
    <t xml:space="preserve">I have not noticed any recent change in my interest in sex. </t>
  </si>
  <si>
    <t xml:space="preserve">I am less interested in sex than I used to be. </t>
  </si>
  <si>
    <t xml:space="preserve">I have almost no interest in sex. </t>
  </si>
  <si>
    <t xml:space="preserve">I have lost interest in sex completely. </t>
  </si>
  <si>
    <t>I have lost interest in sex completely.</t>
  </si>
  <si>
    <t xml:space="preserve">Levels of Depression </t>
  </si>
  <si>
    <t>normal ups and downs</t>
  </si>
  <si>
    <t>mild mood disturbance</t>
  </si>
  <si>
    <t>borderline clinical depression</t>
  </si>
  <si>
    <t>moderate depression</t>
  </si>
  <si>
    <t>severe depression</t>
  </si>
  <si>
    <t>extreme depression</t>
  </si>
  <si>
    <t>Pick best answer from each pulldown menu.</t>
  </si>
  <si>
    <t xml:space="preserve">You understandably experience </t>
  </si>
  <si>
    <t xml:space="preserve">You can rule out a purely biological source for such depression. </t>
  </si>
  <si>
    <t xml:space="preserve">, considering the challenges of aging if your specific needs are not always met. </t>
  </si>
  <si>
    <t>You naturally will be depressed, according to this view, when you are vulnerable to the pressures of others. Your body reacts when coerced to accept less than what you honestly need. Together, we can turn this around.</t>
  </si>
  <si>
    <r>
      <rPr>
        <b/>
        <sz val="11"/>
        <color theme="1"/>
        <rFont val="Times New Roman"/>
        <family val="1"/>
      </rPr>
      <t>Value Relatin</t>
    </r>
    <r>
      <rPr>
        <sz val="11"/>
        <color theme="1"/>
        <rFont val="Times New Roman"/>
        <family val="1"/>
      </rPr>
      <t xml:space="preserve">g sees most depression as </t>
    </r>
    <r>
      <rPr>
        <b/>
        <i/>
        <sz val="11"/>
        <color theme="1"/>
        <rFont val="Times New Roman"/>
        <family val="1"/>
      </rPr>
      <t>redirection</t>
    </r>
    <r>
      <rPr>
        <sz val="11"/>
        <color theme="1"/>
        <rFont val="Times New Roman"/>
        <family val="1"/>
      </rPr>
      <t xml:space="preserve">. Your body shifts your energy away from pleasing others. It "redirects" you to attend to your neglected personal needs. It is quite natural. </t>
    </r>
  </si>
  <si>
    <t>I look forward to removing a signifcant cause of your depression. And help senior services improve for us all. Thank you.</t>
  </si>
  <si>
    <r>
      <t xml:space="preserve">Click </t>
    </r>
    <r>
      <rPr>
        <u/>
        <sz val="11"/>
        <color rgb="FF0070C0"/>
        <rFont val="Times New Roman"/>
        <family val="1"/>
      </rPr>
      <t>here</t>
    </r>
    <r>
      <rPr>
        <sz val="11"/>
        <color theme="1"/>
        <rFont val="Times New Roman"/>
        <family val="1"/>
      </rPr>
      <t xml:space="preserve"> to check our website to learn more about service we call </t>
    </r>
    <r>
      <rPr>
        <b/>
        <sz val="11"/>
        <color theme="1"/>
        <rFont val="Times New Roman"/>
        <family val="1"/>
      </rPr>
      <t>Value Seniors</t>
    </r>
    <r>
      <rPr>
        <sz val="11"/>
        <color theme="1"/>
        <rFont val="Times New Roman"/>
        <family val="1"/>
      </rPr>
      <t xml:space="preserve">. </t>
    </r>
  </si>
  <si>
    <r>
      <t xml:space="preserve">Contact me at valuerelating@gmail.com to learn more. Click </t>
    </r>
    <r>
      <rPr>
        <u/>
        <sz val="11"/>
        <color rgb="FF0070C0"/>
        <rFont val="Times New Roman"/>
        <family val="1"/>
      </rPr>
      <t>here</t>
    </r>
    <r>
      <rPr>
        <sz val="11"/>
        <color theme="1"/>
        <rFont val="Times New Roman"/>
        <family val="1"/>
      </rPr>
      <t xml:space="preserve"> to send me a message.</t>
    </r>
  </si>
  <si>
    <r>
      <rPr>
        <b/>
        <sz val="11"/>
        <color theme="1"/>
        <rFont val="Times New Roman"/>
        <family val="1"/>
      </rPr>
      <t>Value Relating</t>
    </r>
    <r>
      <rPr>
        <sz val="11"/>
        <color theme="1"/>
        <rFont val="Times New Roman"/>
        <family val="1"/>
      </rPr>
      <t xml:space="preserve"> helps you address the source of your depression. I call attention to your neglected needs to those who can do something about them. And make sure that they do. You deserve no less.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</si>
</sst>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
    <numFmt numFmtId="165" formatCode="&quot;$&quot;#,##0"/>
  </numFmts>
  <fonts count="40" x14ac:knownFonts="1">
    <font>
      <sz val="11"/>
      <color theme="1"/>
      <name val="Calibri"/>
      <family val="2"/>
      <scheme val="minor"/>
    </font>
    <font>
      <b/>
      <sz val="20"/>
      <color rgb="FF371950"/>
      <name val="Tahoma"/>
      <family val="2"/>
    </font>
    <font>
      <sz val="10"/>
      <color theme="1"/>
      <name val="Arial Narrow"/>
      <family val="2"/>
    </font>
    <font>
      <b/>
      <sz val="20"/>
      <color rgb="FF00501E"/>
      <name val="Tahoma"/>
      <family val="2"/>
    </font>
    <font>
      <b/>
      <sz val="12"/>
      <color theme="1"/>
      <name val="Tahoma"/>
      <family val="2"/>
    </font>
    <font>
      <b/>
      <sz val="10"/>
      <color theme="1"/>
      <name val="Arial Narrow"/>
      <family val="2"/>
    </font>
    <font>
      <sz val="11"/>
      <color theme="1"/>
      <name val="Cambria"/>
      <family val="1"/>
    </font>
    <font>
      <sz val="12"/>
      <color theme="1"/>
      <name val="Times New Roman"/>
      <family val="1"/>
    </font>
    <font>
      <b/>
      <sz val="10"/>
      <color theme="1"/>
      <name val="Times New Roman"/>
      <family val="1"/>
    </font>
    <font>
      <sz val="9"/>
      <color indexed="81"/>
      <name val="Tahoma"/>
      <family val="2"/>
    </font>
    <font>
      <b/>
      <sz val="9"/>
      <color indexed="81"/>
      <name val="Tahoma"/>
      <family val="2"/>
    </font>
    <font>
      <sz val="12"/>
      <color rgb="FF7030A0"/>
      <name val="Webdings"/>
      <family val="1"/>
      <charset val="2"/>
    </font>
    <font>
      <b/>
      <sz val="12"/>
      <color theme="1"/>
      <name val="Arial"/>
      <family val="2"/>
    </font>
    <font>
      <sz val="12"/>
      <color theme="1"/>
      <name val="Arial"/>
      <family val="2"/>
    </font>
    <font>
      <u/>
      <sz val="11"/>
      <color theme="10"/>
      <name val="Calibri"/>
      <family val="2"/>
      <scheme val="minor"/>
    </font>
    <font>
      <u/>
      <sz val="9"/>
      <color theme="1"/>
      <name val="Arial Narrow"/>
      <family val="2"/>
    </font>
    <font>
      <u/>
      <sz val="10"/>
      <color theme="1"/>
      <name val="Arial Narrow"/>
      <family val="2"/>
    </font>
    <font>
      <u val="double"/>
      <sz val="9"/>
      <color theme="1"/>
      <name val="Arial Narrow"/>
      <family val="2"/>
    </font>
    <font>
      <b/>
      <sz val="10"/>
      <color rgb="FF7030A0"/>
      <name val="Arial Narrow"/>
      <family val="2"/>
    </font>
    <font>
      <sz val="11"/>
      <color theme="1"/>
      <name val="Times New Roman"/>
      <family val="1"/>
    </font>
    <font>
      <sz val="10"/>
      <color rgb="FF000000"/>
      <name val="Times New Roman"/>
      <family val="1"/>
    </font>
    <font>
      <u/>
      <sz val="10"/>
      <color theme="10"/>
      <name val="Calibri"/>
      <family val="2"/>
      <scheme val="minor"/>
    </font>
    <font>
      <b/>
      <sz val="11"/>
      <color theme="1"/>
      <name val="Times New Roman"/>
      <family val="1"/>
    </font>
    <font>
      <b/>
      <sz val="11"/>
      <color rgb="FF7030A0"/>
      <name val="Tahoma"/>
      <family val="2"/>
    </font>
    <font>
      <sz val="10"/>
      <color theme="1"/>
      <name val="Times New Roman"/>
      <family val="1"/>
    </font>
    <font>
      <sz val="10"/>
      <color rgb="FF7030A0"/>
      <name val="Arial Black"/>
      <family val="2"/>
    </font>
    <font>
      <sz val="11"/>
      <color theme="1"/>
      <name val="Calibri"/>
      <family val="2"/>
      <scheme val="minor"/>
    </font>
    <font>
      <sz val="7"/>
      <color theme="1"/>
      <name val="Arial Narrow"/>
      <family val="2"/>
    </font>
    <font>
      <sz val="10"/>
      <color theme="1"/>
      <name val="Arial"/>
      <family val="2"/>
    </font>
    <font>
      <b/>
      <sz val="20"/>
      <color rgb="FF7030A0"/>
      <name val="Tahoma"/>
      <family val="2"/>
    </font>
    <font>
      <sz val="11"/>
      <color theme="1"/>
      <name val="Tahoma"/>
      <family val="2"/>
    </font>
    <font>
      <b/>
      <sz val="18"/>
      <color theme="1"/>
      <name val="Tahoma"/>
      <family val="2"/>
    </font>
    <font>
      <sz val="11"/>
      <color theme="1"/>
      <name val="Arial"/>
      <family val="2"/>
    </font>
    <font>
      <b/>
      <sz val="11"/>
      <color theme="1"/>
      <name val="Tahoma"/>
      <family val="2"/>
    </font>
    <font>
      <b/>
      <sz val="11"/>
      <color theme="1"/>
      <name val="Arial"/>
      <family val="2"/>
    </font>
    <font>
      <b/>
      <sz val="14"/>
      <color rgb="FFC8FFDC"/>
      <name val="Tahoma"/>
      <family val="2"/>
    </font>
    <font>
      <sz val="12"/>
      <color rgb="FFFFCCFF"/>
      <name val="Calibri"/>
      <family val="2"/>
      <scheme val="minor"/>
    </font>
    <font>
      <b/>
      <sz val="18"/>
      <color rgb="FFC8FFDC"/>
      <name val="Tahoma"/>
      <family val="2"/>
    </font>
    <font>
      <b/>
      <i/>
      <sz val="11"/>
      <color theme="1"/>
      <name val="Times New Roman"/>
      <family val="1"/>
    </font>
    <font>
      <u/>
      <sz val="11"/>
      <color rgb="FF0070C0"/>
      <name val="Times New Roman"/>
      <family val="1"/>
    </font>
  </fonts>
  <fills count="15">
    <fill>
      <patternFill patternType="none"/>
    </fill>
    <fill>
      <patternFill patternType="gray125"/>
    </fill>
    <fill>
      <patternFill patternType="solid">
        <fgColor rgb="FFC896FF"/>
        <bgColor indexed="64"/>
      </patternFill>
    </fill>
    <fill>
      <patternFill patternType="solid">
        <fgColor theme="0"/>
        <bgColor indexed="64"/>
      </patternFill>
    </fill>
    <fill>
      <patternFill patternType="solid">
        <fgColor rgb="FFD2FFE6"/>
        <bgColor indexed="64"/>
      </patternFill>
    </fill>
    <fill>
      <patternFill patternType="solid">
        <fgColor rgb="FFA0FFC8"/>
        <bgColor indexed="64"/>
      </patternFill>
    </fill>
    <fill>
      <patternFill patternType="solid">
        <fgColor theme="9" tint="0.79998168889431442"/>
        <bgColor indexed="64"/>
      </patternFill>
    </fill>
    <fill>
      <patternFill patternType="solid">
        <fgColor rgb="FFF0CDFF"/>
        <bgColor indexed="64"/>
      </patternFill>
    </fill>
    <fill>
      <patternFill patternType="solid">
        <fgColor rgb="FFE2EFDA"/>
        <bgColor indexed="64"/>
      </patternFill>
    </fill>
    <fill>
      <patternFill patternType="solid">
        <fgColor rgb="FFFFCCFF"/>
        <bgColor indexed="64"/>
      </patternFill>
    </fill>
    <fill>
      <patternFill patternType="solid">
        <fgColor rgb="FFDCFFEB"/>
        <bgColor indexed="64"/>
      </patternFill>
    </fill>
    <fill>
      <patternFill patternType="solid">
        <fgColor rgb="FF91FFC3"/>
        <bgColor indexed="64"/>
      </patternFill>
    </fill>
    <fill>
      <patternFill patternType="solid">
        <fgColor rgb="FFE2B5FD"/>
        <bgColor indexed="64"/>
      </patternFill>
    </fill>
    <fill>
      <patternFill patternType="solid">
        <fgColor rgb="FF7030A0"/>
        <bgColor indexed="64"/>
      </patternFill>
    </fill>
    <fill>
      <patternFill patternType="solid">
        <fgColor rgb="FFFFE1FF"/>
        <bgColor indexed="64"/>
      </patternFill>
    </fill>
  </fills>
  <borders count="17">
    <border>
      <left/>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auto="1"/>
      </top>
      <bottom style="thin">
        <color auto="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4" fillId="0" borderId="0" applyNumberFormat="0" applyFill="0" applyBorder="0" applyAlignment="0" applyProtection="0"/>
    <xf numFmtId="44" fontId="26" fillId="0" borderId="0" applyFont="0" applyFill="0" applyBorder="0" applyAlignment="0" applyProtection="0"/>
  </cellStyleXfs>
  <cellXfs count="116">
    <xf numFmtId="0" fontId="0" fillId="0" borderId="0" xfId="0"/>
    <xf numFmtId="0" fontId="2" fillId="3" borderId="0" xfId="0" applyFont="1" applyFill="1"/>
    <xf numFmtId="0" fontId="2" fillId="4" borderId="0" xfId="0" applyFont="1" applyFill="1"/>
    <xf numFmtId="0" fontId="3" fillId="5" borderId="1" xfId="0" applyFont="1" applyFill="1" applyBorder="1"/>
    <xf numFmtId="0" fontId="3" fillId="5" borderId="0" xfId="0" applyFont="1" applyFill="1" applyAlignment="1">
      <alignment vertical="center"/>
    </xf>
    <xf numFmtId="0" fontId="3" fillId="5" borderId="0" xfId="0" applyFont="1" applyFill="1"/>
    <xf numFmtId="0" fontId="3" fillId="5"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1" fillId="2" borderId="1" xfId="0" applyFont="1" applyFill="1" applyBorder="1" applyAlignment="1">
      <alignment horizontal="left" vertical="center" indent="1"/>
    </xf>
    <xf numFmtId="0" fontId="1" fillId="2" borderId="0" xfId="0" applyFont="1" applyFill="1" applyAlignment="1">
      <alignment vertical="center"/>
    </xf>
    <xf numFmtId="0" fontId="1" fillId="2" borderId="0" xfId="0" applyFont="1" applyFill="1"/>
    <xf numFmtId="0" fontId="3" fillId="2" borderId="0" xfId="0" applyFont="1" applyFill="1"/>
    <xf numFmtId="0" fontId="3" fillId="2" borderId="2" xfId="0" applyFont="1" applyFill="1" applyBorder="1"/>
    <xf numFmtId="0" fontId="2" fillId="7" borderId="0" xfId="0" applyFont="1" applyFill="1"/>
    <xf numFmtId="0" fontId="3" fillId="4" borderId="2" xfId="0" applyFont="1" applyFill="1" applyBorder="1"/>
    <xf numFmtId="0" fontId="2" fillId="6" borderId="0" xfId="0" applyFont="1" applyFill="1"/>
    <xf numFmtId="0" fontId="3" fillId="5" borderId="0" xfId="0" applyFont="1" applyFill="1" applyAlignment="1">
      <alignment horizontal="left" vertical="center"/>
    </xf>
    <xf numFmtId="0" fontId="2" fillId="6" borderId="0" xfId="0" applyFont="1" applyFill="1" applyAlignment="1">
      <alignment horizontal="left"/>
    </xf>
    <xf numFmtId="0" fontId="2" fillId="4" borderId="0" xfId="0" applyFont="1" applyFill="1" applyAlignment="1">
      <alignment horizontal="left"/>
    </xf>
    <xf numFmtId="0" fontId="2" fillId="3" borderId="0" xfId="0" applyFont="1" applyFill="1" applyAlignment="1">
      <alignment horizontal="left"/>
    </xf>
    <xf numFmtId="0" fontId="2" fillId="4" borderId="0" xfId="0" applyFont="1" applyFill="1" applyAlignment="1">
      <alignment horizontal="right"/>
    </xf>
    <xf numFmtId="0" fontId="5" fillId="3" borderId="0" xfId="0" applyFont="1" applyFill="1"/>
    <xf numFmtId="0" fontId="7" fillId="4" borderId="0" xfId="0" applyFont="1" applyFill="1"/>
    <xf numFmtId="0" fontId="6" fillId="4" borderId="0" xfId="0" applyFont="1" applyFill="1" applyBorder="1" applyAlignment="1">
      <alignment vertical="center"/>
    </xf>
    <xf numFmtId="0" fontId="2" fillId="3" borderId="3" xfId="0" applyFont="1" applyFill="1" applyBorder="1" applyAlignment="1"/>
    <xf numFmtId="0" fontId="2" fillId="3" borderId="5" xfId="0" applyFont="1" applyFill="1" applyBorder="1" applyAlignment="1"/>
    <xf numFmtId="0" fontId="12" fillId="4" borderId="0" xfId="0" applyFont="1" applyFill="1" applyAlignment="1">
      <alignment horizontal="left"/>
    </xf>
    <xf numFmtId="0" fontId="13" fillId="4" borderId="0" xfId="0" applyFont="1" applyFill="1" applyAlignment="1">
      <alignment horizontal="left"/>
    </xf>
    <xf numFmtId="0" fontId="15" fillId="3" borderId="0" xfId="0" applyFont="1" applyFill="1"/>
    <xf numFmtId="0" fontId="16" fillId="3" borderId="0" xfId="0" applyFont="1" applyFill="1"/>
    <xf numFmtId="0" fontId="17" fillId="3" borderId="0" xfId="0" applyFont="1" applyFill="1"/>
    <xf numFmtId="0" fontId="18" fillId="3" borderId="0" xfId="0" applyFont="1" applyFill="1"/>
    <xf numFmtId="0" fontId="19" fillId="6" borderId="0" xfId="0" applyFont="1" applyFill="1" applyAlignment="1">
      <alignment vertical="top" wrapText="1"/>
    </xf>
    <xf numFmtId="0" fontId="19" fillId="6" borderId="0" xfId="0" applyFont="1" applyFill="1" applyAlignment="1">
      <alignment vertical="top"/>
    </xf>
    <xf numFmtId="0" fontId="20" fillId="8" borderId="4" xfId="0" applyFont="1" applyFill="1" applyBorder="1" applyAlignment="1">
      <alignment vertical="center"/>
    </xf>
    <xf numFmtId="0" fontId="20" fillId="8" borderId="8" xfId="0" applyFont="1" applyFill="1" applyBorder="1" applyAlignment="1">
      <alignment vertical="center"/>
    </xf>
    <xf numFmtId="0" fontId="21" fillId="8" borderId="8" xfId="1" applyFont="1" applyFill="1" applyBorder="1" applyAlignment="1">
      <alignment vertical="center"/>
    </xf>
    <xf numFmtId="0" fontId="23" fillId="6" borderId="0" xfId="0" applyFont="1" applyFill="1" applyAlignment="1">
      <alignment vertical="top"/>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4" borderId="0" xfId="0" applyFont="1" applyFill="1" applyAlignment="1">
      <alignment horizontal="left" vertical="top" wrapText="1"/>
    </xf>
    <xf numFmtId="0" fontId="19" fillId="6" borderId="0" xfId="0" applyFont="1" applyFill="1" applyAlignment="1">
      <alignment horizontal="left" vertical="top" wrapText="1"/>
    </xf>
    <xf numFmtId="0" fontId="25" fillId="6" borderId="0" xfId="0" applyFont="1" applyFill="1" applyAlignment="1">
      <alignment horizontal="left" vertical="top"/>
    </xf>
    <xf numFmtId="0" fontId="28" fillId="3" borderId="9" xfId="0" applyFont="1" applyFill="1" applyBorder="1" applyAlignment="1">
      <alignment vertical="center" shrinkToFit="1"/>
    </xf>
    <xf numFmtId="0" fontId="28" fillId="3" borderId="9" xfId="0" applyFont="1" applyFill="1" applyBorder="1" applyAlignment="1">
      <alignment horizontal="left" vertical="center" indent="1"/>
    </xf>
    <xf numFmtId="0" fontId="2" fillId="3" borderId="0" xfId="0" applyFont="1" applyFill="1" applyAlignment="1">
      <alignment horizontal="right"/>
    </xf>
    <xf numFmtId="0" fontId="24" fillId="9" borderId="0" xfId="0" applyFont="1" applyFill="1"/>
    <xf numFmtId="0" fontId="2" fillId="9" borderId="2" xfId="0" applyFont="1" applyFill="1" applyBorder="1"/>
    <xf numFmtId="0" fontId="2" fillId="9" borderId="0" xfId="0" applyFont="1" applyFill="1"/>
    <xf numFmtId="0" fontId="4" fillId="9" borderId="0" xfId="0" applyFont="1" applyFill="1" applyAlignment="1">
      <alignment wrapText="1"/>
    </xf>
    <xf numFmtId="0" fontId="2" fillId="10" borderId="1" xfId="0" applyFont="1" applyFill="1" applyBorder="1"/>
    <xf numFmtId="0" fontId="24" fillId="10" borderId="0" xfId="0" applyFont="1" applyFill="1" applyAlignment="1">
      <alignment horizontal="left"/>
    </xf>
    <xf numFmtId="0" fontId="24" fillId="10" borderId="0" xfId="0" applyFont="1" applyFill="1"/>
    <xf numFmtId="0" fontId="2" fillId="10" borderId="0" xfId="0" applyFont="1" applyFill="1"/>
    <xf numFmtId="0" fontId="2" fillId="10" borderId="0" xfId="0" applyFont="1" applyFill="1" applyAlignment="1">
      <alignment horizontal="left"/>
    </xf>
    <xf numFmtId="0" fontId="27" fillId="10" borderId="0" xfId="0" applyFont="1" applyFill="1"/>
    <xf numFmtId="164" fontId="8" fillId="10" borderId="0" xfId="0" applyNumberFormat="1" applyFont="1" applyFill="1" applyAlignment="1">
      <alignment horizontal="left" indent="1"/>
    </xf>
    <xf numFmtId="0" fontId="7" fillId="10" borderId="7" xfId="0" applyFont="1" applyFill="1" applyBorder="1" applyAlignment="1">
      <alignment vertical="center"/>
    </xf>
    <xf numFmtId="0" fontId="11" fillId="10" borderId="6" xfId="0" applyFont="1" applyFill="1" applyBorder="1" applyAlignment="1">
      <alignment horizontal="center" vertical="center"/>
    </xf>
    <xf numFmtId="0" fontId="1" fillId="2" borderId="0" xfId="0" applyFont="1" applyFill="1" applyBorder="1" applyAlignment="1">
      <alignment horizontal="left" vertical="center" indent="1"/>
    </xf>
    <xf numFmtId="0" fontId="3" fillId="11" borderId="1" xfId="0" applyFont="1" applyFill="1" applyBorder="1"/>
    <xf numFmtId="0" fontId="29" fillId="11" borderId="0" xfId="0" applyFont="1" applyFill="1" applyAlignment="1">
      <alignment horizontal="left" vertical="center"/>
    </xf>
    <xf numFmtId="0" fontId="29" fillId="11" borderId="0" xfId="0" applyFont="1" applyFill="1"/>
    <xf numFmtId="0" fontId="3" fillId="11" borderId="0" xfId="0" applyFont="1" applyFill="1"/>
    <xf numFmtId="0" fontId="24" fillId="10" borderId="0" xfId="0" applyFont="1" applyFill="1" applyAlignment="1">
      <alignment horizontal="right"/>
    </xf>
    <xf numFmtId="0" fontId="24" fillId="9" borderId="0" xfId="0" applyFont="1" applyFill="1" applyAlignment="1">
      <alignment horizontal="right"/>
    </xf>
    <xf numFmtId="0" fontId="31" fillId="10" borderId="0" xfId="0" applyFont="1" applyFill="1"/>
    <xf numFmtId="0" fontId="32" fillId="3" borderId="3" xfId="0" applyFont="1" applyFill="1" applyBorder="1" applyAlignment="1">
      <alignment horizontal="left" vertical="center" indent="1"/>
    </xf>
    <xf numFmtId="0" fontId="32" fillId="3" borderId="4" xfId="0" applyFont="1" applyFill="1" applyBorder="1" applyAlignment="1">
      <alignment horizontal="left" vertical="center" indent="1"/>
    </xf>
    <xf numFmtId="0" fontId="32" fillId="3" borderId="5" xfId="0" applyFont="1" applyFill="1" applyBorder="1" applyAlignment="1">
      <alignment horizontal="left" vertical="center" indent="1"/>
    </xf>
    <xf numFmtId="0" fontId="24" fillId="10" borderId="0" xfId="0" applyFont="1" applyFill="1" applyAlignment="1">
      <alignment horizontal="center" vertical="center"/>
    </xf>
    <xf numFmtId="0" fontId="24" fillId="10" borderId="0" xfId="0" applyFont="1" applyFill="1" applyAlignment="1">
      <alignment horizontal="right" vertical="center"/>
    </xf>
    <xf numFmtId="0" fontId="32" fillId="3" borderId="9" xfId="0" applyFont="1" applyFill="1" applyBorder="1" applyAlignment="1">
      <alignment horizontal="left" vertical="center" indent="1"/>
    </xf>
    <xf numFmtId="14" fontId="28" fillId="3" borderId="9" xfId="0" applyNumberFormat="1" applyFont="1" applyFill="1" applyBorder="1" applyAlignment="1">
      <alignment horizontal="center" vertical="center"/>
    </xf>
    <xf numFmtId="0" fontId="33" fillId="10" borderId="0" xfId="0" applyFont="1" applyFill="1" applyAlignment="1">
      <alignment wrapText="1"/>
    </xf>
    <xf numFmtId="0" fontId="24" fillId="3" borderId="11" xfId="0" applyFont="1" applyFill="1" applyBorder="1" applyAlignment="1">
      <alignment horizontal="center"/>
    </xf>
    <xf numFmtId="0" fontId="24" fillId="3" borderId="12" xfId="0" applyFont="1" applyFill="1" applyBorder="1" applyAlignment="1">
      <alignment horizontal="center"/>
    </xf>
    <xf numFmtId="0" fontId="24" fillId="3" borderId="13" xfId="0" applyFont="1" applyFill="1" applyBorder="1" applyAlignment="1">
      <alignment horizontal="center"/>
    </xf>
    <xf numFmtId="0" fontId="24" fillId="3" borderId="10" xfId="0" applyFont="1" applyFill="1" applyBorder="1" applyAlignment="1">
      <alignment horizontal="center"/>
    </xf>
    <xf numFmtId="0" fontId="24" fillId="3" borderId="0" xfId="0" applyFont="1" applyFill="1" applyBorder="1" applyAlignment="1">
      <alignment horizontal="center"/>
    </xf>
    <xf numFmtId="0" fontId="24" fillId="3" borderId="14" xfId="0" applyFont="1" applyFill="1" applyBorder="1" applyAlignment="1">
      <alignment horizontal="center"/>
    </xf>
    <xf numFmtId="0" fontId="24" fillId="3" borderId="15" xfId="0" applyFont="1" applyFill="1" applyBorder="1" applyAlignment="1">
      <alignment horizontal="center"/>
    </xf>
    <xf numFmtId="0" fontId="24" fillId="3" borderId="8" xfId="0" applyFont="1" applyFill="1" applyBorder="1" applyAlignment="1">
      <alignment horizontal="center"/>
    </xf>
    <xf numFmtId="0" fontId="24" fillId="3" borderId="16" xfId="0" applyFont="1" applyFill="1" applyBorder="1" applyAlignment="1">
      <alignment horizontal="center"/>
    </xf>
    <xf numFmtId="0" fontId="24" fillId="9" borderId="0" xfId="0" applyFont="1" applyFill="1" applyAlignment="1">
      <alignment horizontal="right" indent="1"/>
    </xf>
    <xf numFmtId="0" fontId="23" fillId="9" borderId="0" xfId="0" applyFont="1" applyFill="1" applyAlignment="1">
      <alignment vertical="center"/>
    </xf>
    <xf numFmtId="0" fontId="2" fillId="7" borderId="0" xfId="0" quotePrefix="1" applyFont="1" applyFill="1"/>
    <xf numFmtId="0" fontId="19" fillId="3" borderId="0" xfId="0" applyFont="1" applyFill="1"/>
    <xf numFmtId="0" fontId="19" fillId="0" borderId="0" xfId="0" applyFont="1"/>
    <xf numFmtId="0" fontId="19" fillId="0" borderId="0" xfId="0" applyFont="1" applyAlignment="1">
      <alignment vertical="center"/>
    </xf>
    <xf numFmtId="0" fontId="19" fillId="14" borderId="0" xfId="0" applyFont="1" applyFill="1"/>
    <xf numFmtId="165" fontId="35" fillId="13" borderId="0" xfId="2" applyNumberFormat="1" applyFont="1" applyFill="1" applyAlignment="1">
      <alignment vertical="center"/>
    </xf>
    <xf numFmtId="0" fontId="0" fillId="14" borderId="0" xfId="0" applyFill="1"/>
    <xf numFmtId="0" fontId="30" fillId="14" borderId="0" xfId="0" applyFont="1" applyFill="1" applyAlignment="1">
      <alignment horizontal="left" indent="1"/>
    </xf>
    <xf numFmtId="0" fontId="33" fillId="14" borderId="0" xfId="0" applyFont="1" applyFill="1" applyAlignment="1">
      <alignment vertical="center"/>
    </xf>
    <xf numFmtId="0" fontId="19" fillId="14" borderId="0" xfId="0" applyFont="1" applyFill="1" applyAlignment="1">
      <alignment horizontal="left" vertical="center" indent="5"/>
    </xf>
    <xf numFmtId="0" fontId="19" fillId="14" borderId="0" xfId="0" applyFont="1" applyFill="1" applyAlignment="1">
      <alignment horizontal="left" vertical="center" indent="1"/>
    </xf>
    <xf numFmtId="0" fontId="22" fillId="14" borderId="0" xfId="0" applyFont="1" applyFill="1" applyAlignment="1">
      <alignment vertical="center"/>
    </xf>
    <xf numFmtId="0" fontId="0" fillId="14" borderId="0" xfId="0" applyFont="1" applyFill="1"/>
    <xf numFmtId="0" fontId="19" fillId="14" borderId="0" xfId="0" applyFont="1" applyFill="1" applyAlignment="1">
      <alignment horizontal="left" indent="1"/>
    </xf>
    <xf numFmtId="0" fontId="34" fillId="14" borderId="0" xfId="0" applyFont="1" applyFill="1" applyAlignment="1">
      <alignment horizontal="left" vertical="center"/>
    </xf>
    <xf numFmtId="0" fontId="36" fillId="14" borderId="0" xfId="0" applyFont="1" applyFill="1"/>
    <xf numFmtId="0" fontId="24" fillId="0" borderId="0" xfId="0" applyFont="1" applyAlignment="1">
      <alignment vertical="center"/>
    </xf>
    <xf numFmtId="0" fontId="19" fillId="3" borderId="0" xfId="0" quotePrefix="1" applyFont="1" applyFill="1"/>
    <xf numFmtId="0" fontId="19" fillId="12" borderId="0" xfId="0" applyFont="1" applyFill="1" applyAlignment="1">
      <alignment horizontal="left" vertical="center" indent="1"/>
    </xf>
    <xf numFmtId="0" fontId="32" fillId="14" borderId="0" xfId="0" applyFont="1" applyFill="1" applyAlignment="1">
      <alignment horizontal="left" vertical="center"/>
    </xf>
    <xf numFmtId="0" fontId="7" fillId="3" borderId="3" xfId="0" applyFont="1" applyFill="1" applyBorder="1" applyAlignment="1">
      <alignment horizontal="left" vertical="center" indent="1" shrinkToFit="1"/>
    </xf>
    <xf numFmtId="0" fontId="7" fillId="3" borderId="4" xfId="0" applyFont="1" applyFill="1" applyBorder="1" applyAlignment="1">
      <alignment horizontal="left" vertical="center" indent="1" shrinkToFit="1"/>
    </xf>
    <xf numFmtId="0" fontId="7" fillId="3" borderId="5" xfId="0" applyFont="1" applyFill="1" applyBorder="1" applyAlignment="1">
      <alignment horizontal="left" vertical="center" indent="1" shrinkToFit="1"/>
    </xf>
    <xf numFmtId="165" fontId="37" fillId="13" borderId="0" xfId="2" applyNumberFormat="1" applyFont="1" applyFill="1" applyAlignment="1">
      <alignment vertical="center"/>
    </xf>
    <xf numFmtId="0" fontId="2" fillId="3" borderId="9" xfId="0" applyFont="1" applyFill="1" applyBorder="1"/>
    <xf numFmtId="0" fontId="19" fillId="14" borderId="0" xfId="0" applyFont="1" applyFill="1" applyAlignment="1">
      <alignment horizontal="left" vertical="top" wrapText="1"/>
    </xf>
    <xf numFmtId="0" fontId="19" fillId="12" borderId="0" xfId="0" applyFont="1" applyFill="1" applyAlignment="1">
      <alignment horizontal="left" vertical="center" wrapText="1"/>
    </xf>
  </cellXfs>
  <cellStyles count="3">
    <cellStyle name="Currency" xfId="2" builtinId="4"/>
    <cellStyle name="Hyperlink" xfId="1" builtinId="8"/>
    <cellStyle name="Normal" xfId="0" builtinId="0"/>
  </cellStyles>
  <dxfs count="269">
    <dxf>
      <font>
        <b/>
        <i val="0"/>
        <color theme="0" tint="-0.24994659260841701"/>
      </font>
    </dxf>
    <dxf>
      <font>
        <b/>
        <i val="0"/>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B050"/>
      </font>
      <fill>
        <patternFill>
          <bgColor rgb="FFDCFFEB"/>
        </patternFill>
      </fill>
    </dxf>
    <dxf>
      <font>
        <b/>
        <i val="0"/>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B050"/>
      </font>
      <fill>
        <patternFill>
          <bgColor rgb="FFDCFFEB"/>
        </patternFill>
      </fill>
    </dxf>
    <dxf>
      <font>
        <color rgb="FF006100"/>
      </font>
      <fill>
        <patternFill>
          <bgColor rgb="FFC6EFCE"/>
        </patternFill>
      </fill>
    </dxf>
    <dxf>
      <font>
        <color rgb="FF00B050"/>
      </font>
      <fill>
        <patternFill>
          <bgColor rgb="FFCCFF99"/>
        </patternFill>
      </fill>
    </dxf>
    <dxf>
      <font>
        <color rgb="FF9C5700"/>
      </font>
      <fill>
        <patternFill>
          <bgColor rgb="FFFFEB9C"/>
        </patternFill>
      </fill>
    </dxf>
    <dxf>
      <font>
        <color theme="7" tint="-0.24994659260841701"/>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00B050"/>
      </font>
      <fill>
        <patternFill>
          <bgColor rgb="FFCCFF99"/>
        </patternFill>
      </fill>
    </dxf>
    <dxf>
      <font>
        <color rgb="FF9C5700"/>
      </font>
      <fill>
        <patternFill>
          <bgColor rgb="FFFFEB9C"/>
        </patternFill>
      </fill>
    </dxf>
    <dxf>
      <font>
        <color theme="7" tint="-0.24994659260841701"/>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00B050"/>
      </font>
      <fill>
        <patternFill>
          <bgColor rgb="FFCCFF99"/>
        </patternFill>
      </fill>
    </dxf>
    <dxf>
      <font>
        <color rgb="FF9C5700"/>
      </font>
      <fill>
        <patternFill>
          <bgColor rgb="FFFFEB9C"/>
        </patternFill>
      </fill>
    </dxf>
    <dxf>
      <font>
        <color theme="7" tint="-0.24994659260841701"/>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00B050"/>
      </font>
      <fill>
        <patternFill>
          <bgColor rgb="FFCCFF99"/>
        </patternFill>
      </fill>
    </dxf>
    <dxf>
      <font>
        <color rgb="FF9C5700"/>
      </font>
      <fill>
        <patternFill>
          <bgColor rgb="FFFFEB9C"/>
        </patternFill>
      </fill>
    </dxf>
    <dxf>
      <font>
        <color theme="7" tint="-0.24994659260841701"/>
      </font>
      <fill>
        <patternFill>
          <bgColor theme="5" tint="0.79998168889431442"/>
        </patternFill>
      </fill>
    </dxf>
    <dxf>
      <font>
        <color rgb="FF9C0006"/>
      </font>
      <fill>
        <patternFill>
          <bgColor rgb="FFFFC7CE"/>
        </patternFill>
      </fill>
    </dxf>
    <dxf>
      <font>
        <b/>
        <i val="0"/>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B050"/>
      </font>
      <fill>
        <patternFill>
          <bgColor rgb="FFDCFFEB"/>
        </patternFill>
      </fill>
    </dxf>
    <dxf>
      <font>
        <b/>
        <i val="0"/>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B050"/>
      </font>
      <fill>
        <patternFill>
          <bgColor rgb="FFDCFFEB"/>
        </patternFill>
      </fill>
    </dxf>
    <dxf>
      <font>
        <color rgb="FF006100"/>
      </font>
      <fill>
        <patternFill>
          <bgColor rgb="FFC6EFCE"/>
        </patternFill>
      </fill>
    </dxf>
    <dxf>
      <font>
        <color rgb="FF00B050"/>
      </font>
      <fill>
        <patternFill>
          <bgColor rgb="FFCCFF99"/>
        </patternFill>
      </fill>
    </dxf>
    <dxf>
      <font>
        <color rgb="FF9C5700"/>
      </font>
      <fill>
        <patternFill>
          <bgColor rgb="FFFFEB9C"/>
        </patternFill>
      </fill>
    </dxf>
    <dxf>
      <font>
        <color theme="7" tint="-0.24994659260841701"/>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00B050"/>
      </font>
      <fill>
        <patternFill>
          <bgColor rgb="FFCCFF99"/>
        </patternFill>
      </fill>
    </dxf>
    <dxf>
      <font>
        <color rgb="FF9C5700"/>
      </font>
      <fill>
        <patternFill>
          <bgColor rgb="FFFFEB9C"/>
        </patternFill>
      </fill>
    </dxf>
    <dxf>
      <font>
        <color theme="7" tint="-0.24994659260841701"/>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00B050"/>
      </font>
      <fill>
        <patternFill>
          <bgColor rgb="FFCCFF99"/>
        </patternFill>
      </fill>
    </dxf>
    <dxf>
      <font>
        <color rgb="FF9C5700"/>
      </font>
      <fill>
        <patternFill>
          <bgColor rgb="FFFFEB9C"/>
        </patternFill>
      </fill>
    </dxf>
    <dxf>
      <font>
        <color theme="7" tint="-0.24994659260841701"/>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00B050"/>
      </font>
      <fill>
        <patternFill>
          <bgColor rgb="FFCCFF99"/>
        </patternFill>
      </fill>
    </dxf>
    <dxf>
      <font>
        <color rgb="FF9C5700"/>
      </font>
      <fill>
        <patternFill>
          <bgColor rgb="FFFFEB9C"/>
        </patternFill>
      </fill>
    </dxf>
    <dxf>
      <font>
        <color theme="7" tint="-0.24994659260841701"/>
      </font>
      <fill>
        <patternFill>
          <bgColor theme="5" tint="0.79998168889431442"/>
        </patternFill>
      </fill>
    </dxf>
    <dxf>
      <font>
        <color rgb="FF9C0006"/>
      </font>
      <fill>
        <patternFill>
          <bgColor rgb="FFFFC7CE"/>
        </patternFill>
      </fill>
    </dxf>
    <dxf>
      <font>
        <b/>
        <i val="0"/>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B050"/>
      </font>
      <fill>
        <patternFill>
          <bgColor rgb="FFDCFFEB"/>
        </patternFill>
      </fill>
    </dxf>
    <dxf>
      <font>
        <b/>
        <i val="0"/>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B050"/>
      </font>
      <fill>
        <patternFill>
          <bgColor rgb="FFDCFFEB"/>
        </patternFill>
      </fill>
    </dxf>
    <dxf>
      <font>
        <color rgb="FF006100"/>
      </font>
      <fill>
        <patternFill>
          <bgColor rgb="FFC6EFCE"/>
        </patternFill>
      </fill>
    </dxf>
    <dxf>
      <font>
        <color rgb="FF00B050"/>
      </font>
      <fill>
        <patternFill>
          <bgColor rgb="FFCCFF99"/>
        </patternFill>
      </fill>
    </dxf>
    <dxf>
      <font>
        <color rgb="FF9C5700"/>
      </font>
      <fill>
        <patternFill>
          <bgColor rgb="FFFFEB9C"/>
        </patternFill>
      </fill>
    </dxf>
    <dxf>
      <font>
        <color theme="7" tint="-0.24994659260841701"/>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00B050"/>
      </font>
      <fill>
        <patternFill>
          <bgColor rgb="FFCCFF99"/>
        </patternFill>
      </fill>
    </dxf>
    <dxf>
      <font>
        <color rgb="FF9C5700"/>
      </font>
      <fill>
        <patternFill>
          <bgColor rgb="FFFFEB9C"/>
        </patternFill>
      </fill>
    </dxf>
    <dxf>
      <font>
        <color theme="7" tint="-0.24994659260841701"/>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00B050"/>
      </font>
      <fill>
        <patternFill>
          <bgColor rgb="FFCCFF99"/>
        </patternFill>
      </fill>
    </dxf>
    <dxf>
      <font>
        <color rgb="FF9C5700"/>
      </font>
      <fill>
        <patternFill>
          <bgColor rgb="FFFFEB9C"/>
        </patternFill>
      </fill>
    </dxf>
    <dxf>
      <font>
        <color theme="7" tint="-0.24994659260841701"/>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00B050"/>
      </font>
      <fill>
        <patternFill>
          <bgColor rgb="FFCCFF99"/>
        </patternFill>
      </fill>
    </dxf>
    <dxf>
      <font>
        <color rgb="FF9C5700"/>
      </font>
      <fill>
        <patternFill>
          <bgColor rgb="FFFFEB9C"/>
        </patternFill>
      </fill>
    </dxf>
    <dxf>
      <font>
        <color theme="7" tint="-0.24994659260841701"/>
      </font>
      <fill>
        <patternFill>
          <bgColor theme="5" tint="0.79998168889431442"/>
        </patternFill>
      </fill>
    </dxf>
    <dxf>
      <font>
        <color rgb="FF9C0006"/>
      </font>
      <fill>
        <patternFill>
          <bgColor rgb="FFFFC7CE"/>
        </patternFill>
      </fill>
    </dxf>
    <dxf>
      <font>
        <b/>
        <i val="0"/>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B050"/>
      </font>
      <fill>
        <patternFill>
          <bgColor rgb="FFDCFFEB"/>
        </patternFill>
      </fill>
    </dxf>
    <dxf>
      <font>
        <b/>
        <i val="0"/>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B050"/>
      </font>
      <fill>
        <patternFill>
          <bgColor rgb="FFDCFFEB"/>
        </patternFill>
      </fill>
    </dxf>
    <dxf>
      <font>
        <color rgb="FF006100"/>
      </font>
      <fill>
        <patternFill>
          <bgColor rgb="FFC6EFCE"/>
        </patternFill>
      </fill>
    </dxf>
    <dxf>
      <font>
        <color rgb="FF00B050"/>
      </font>
      <fill>
        <patternFill>
          <bgColor rgb="FFCCFF99"/>
        </patternFill>
      </fill>
    </dxf>
    <dxf>
      <font>
        <color rgb="FF9C5700"/>
      </font>
      <fill>
        <patternFill>
          <bgColor rgb="FFFFEB9C"/>
        </patternFill>
      </fill>
    </dxf>
    <dxf>
      <font>
        <color theme="7" tint="-0.24994659260841701"/>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00B050"/>
      </font>
      <fill>
        <patternFill>
          <bgColor rgb="FFCCFF99"/>
        </patternFill>
      </fill>
    </dxf>
    <dxf>
      <font>
        <color rgb="FF9C5700"/>
      </font>
      <fill>
        <patternFill>
          <bgColor rgb="FFFFEB9C"/>
        </patternFill>
      </fill>
    </dxf>
    <dxf>
      <font>
        <color theme="7" tint="-0.24994659260841701"/>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00B050"/>
      </font>
      <fill>
        <patternFill>
          <bgColor rgb="FFCCFF99"/>
        </patternFill>
      </fill>
    </dxf>
    <dxf>
      <font>
        <color rgb="FF9C5700"/>
      </font>
      <fill>
        <patternFill>
          <bgColor rgb="FFFFEB9C"/>
        </patternFill>
      </fill>
    </dxf>
    <dxf>
      <font>
        <color theme="7" tint="-0.24994659260841701"/>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00B050"/>
      </font>
      <fill>
        <patternFill>
          <bgColor rgb="FFCCFF99"/>
        </patternFill>
      </fill>
    </dxf>
    <dxf>
      <font>
        <color rgb="FF9C5700"/>
      </font>
      <fill>
        <patternFill>
          <bgColor rgb="FFFFEB9C"/>
        </patternFill>
      </fill>
    </dxf>
    <dxf>
      <font>
        <color theme="7" tint="-0.24994659260841701"/>
      </font>
      <fill>
        <patternFill>
          <bgColor theme="5" tint="0.79998168889431442"/>
        </patternFill>
      </fill>
    </dxf>
    <dxf>
      <font>
        <color rgb="FF9C0006"/>
      </font>
      <fill>
        <patternFill>
          <bgColor rgb="FFFFC7CE"/>
        </patternFill>
      </fill>
    </dxf>
    <dxf>
      <font>
        <b/>
        <i val="0"/>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B050"/>
      </font>
      <fill>
        <patternFill>
          <bgColor rgb="FFDCFFEB"/>
        </patternFill>
      </fill>
    </dxf>
    <dxf>
      <font>
        <b/>
        <i val="0"/>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B050"/>
      </font>
      <fill>
        <patternFill>
          <bgColor rgb="FFDCFFEB"/>
        </patternFill>
      </fill>
    </dxf>
    <dxf>
      <font>
        <color rgb="FF006100"/>
      </font>
      <fill>
        <patternFill>
          <bgColor rgb="FFC6EFCE"/>
        </patternFill>
      </fill>
    </dxf>
    <dxf>
      <font>
        <color rgb="FF00B050"/>
      </font>
      <fill>
        <patternFill>
          <bgColor rgb="FFCCFF99"/>
        </patternFill>
      </fill>
    </dxf>
    <dxf>
      <font>
        <color rgb="FF9C5700"/>
      </font>
      <fill>
        <patternFill>
          <bgColor rgb="FFFFEB9C"/>
        </patternFill>
      </fill>
    </dxf>
    <dxf>
      <font>
        <color theme="7" tint="-0.24994659260841701"/>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00B050"/>
      </font>
      <fill>
        <patternFill>
          <bgColor rgb="FFCCFF99"/>
        </patternFill>
      </fill>
    </dxf>
    <dxf>
      <font>
        <color rgb="FF9C5700"/>
      </font>
      <fill>
        <patternFill>
          <bgColor rgb="FFFFEB9C"/>
        </patternFill>
      </fill>
    </dxf>
    <dxf>
      <font>
        <color theme="7" tint="-0.24994659260841701"/>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00B050"/>
      </font>
      <fill>
        <patternFill>
          <bgColor rgb="FFCCFF99"/>
        </patternFill>
      </fill>
    </dxf>
    <dxf>
      <font>
        <color rgb="FF9C5700"/>
      </font>
      <fill>
        <patternFill>
          <bgColor rgb="FFFFEB9C"/>
        </patternFill>
      </fill>
    </dxf>
    <dxf>
      <font>
        <color theme="7" tint="-0.24994659260841701"/>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00B050"/>
      </font>
      <fill>
        <patternFill>
          <bgColor rgb="FFCCFF99"/>
        </patternFill>
      </fill>
    </dxf>
    <dxf>
      <font>
        <color rgb="FF9C5700"/>
      </font>
      <fill>
        <patternFill>
          <bgColor rgb="FFFFEB9C"/>
        </patternFill>
      </fill>
    </dxf>
    <dxf>
      <font>
        <color theme="7" tint="-0.24994659260841701"/>
      </font>
      <fill>
        <patternFill>
          <bgColor theme="5" tint="0.79998168889431442"/>
        </patternFill>
      </fill>
    </dxf>
    <dxf>
      <font>
        <color rgb="FF9C0006"/>
      </font>
      <fill>
        <patternFill>
          <bgColor rgb="FFFFC7CE"/>
        </patternFill>
      </fill>
    </dxf>
    <dxf>
      <font>
        <b/>
        <i val="0"/>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B050"/>
      </font>
      <fill>
        <patternFill>
          <bgColor rgb="FFDCFFEB"/>
        </patternFill>
      </fill>
    </dxf>
    <dxf>
      <font>
        <b/>
        <i val="0"/>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B050"/>
      </font>
      <fill>
        <patternFill>
          <bgColor rgb="FFDCFFEB"/>
        </patternFill>
      </fill>
    </dxf>
    <dxf>
      <font>
        <color theme="0" tint="-0.34998626667073579"/>
      </font>
    </dxf>
    <dxf>
      <font>
        <color theme="0" tint="-4.9989318521683403E-2"/>
      </font>
      <fill>
        <patternFill>
          <bgColor theme="0" tint="-0.14996795556505021"/>
        </patternFill>
      </fill>
    </dxf>
    <dxf>
      <font>
        <color theme="0" tint="-0.34998626667073579"/>
      </font>
    </dxf>
    <dxf>
      <font>
        <color theme="0" tint="-0.24994659260841701"/>
      </font>
      <fill>
        <patternFill>
          <bgColor theme="0" tint="-4.9989318521683403E-2"/>
        </patternFill>
      </fill>
    </dxf>
    <dxf>
      <font>
        <color rgb="FF006100"/>
      </font>
      <fill>
        <patternFill>
          <bgColor rgb="FFC6EFCE"/>
        </patternFill>
      </fill>
    </dxf>
    <dxf>
      <font>
        <color rgb="FF00B050"/>
      </font>
      <fill>
        <patternFill>
          <bgColor rgb="FFCCFF99"/>
        </patternFill>
      </fill>
    </dxf>
    <dxf>
      <font>
        <color rgb="FF9C5700"/>
      </font>
      <fill>
        <patternFill>
          <bgColor rgb="FFFFEB9C"/>
        </patternFill>
      </fill>
    </dxf>
    <dxf>
      <font>
        <color theme="7" tint="-0.24994659260841701"/>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00B050"/>
      </font>
      <fill>
        <patternFill>
          <bgColor rgb="FFCCFF99"/>
        </patternFill>
      </fill>
    </dxf>
    <dxf>
      <font>
        <color rgb="FF9C5700"/>
      </font>
      <fill>
        <patternFill>
          <bgColor rgb="FFFFEB9C"/>
        </patternFill>
      </fill>
    </dxf>
    <dxf>
      <font>
        <color theme="7" tint="-0.24994659260841701"/>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00B050"/>
      </font>
      <fill>
        <patternFill>
          <bgColor rgb="FFCCFF99"/>
        </patternFill>
      </fill>
    </dxf>
    <dxf>
      <font>
        <color rgb="FF9C5700"/>
      </font>
      <fill>
        <patternFill>
          <bgColor rgb="FFFFEB9C"/>
        </patternFill>
      </fill>
    </dxf>
    <dxf>
      <font>
        <color theme="7" tint="-0.24994659260841701"/>
      </font>
      <fill>
        <patternFill>
          <bgColor theme="5" tint="0.79998168889431442"/>
        </patternFill>
      </fill>
    </dxf>
    <dxf>
      <font>
        <color rgb="FF9C0006"/>
      </font>
      <fill>
        <patternFill>
          <bgColor rgb="FFFFC7CE"/>
        </patternFill>
      </fill>
    </dxf>
    <dxf>
      <font>
        <color rgb="FF006100"/>
      </font>
      <fill>
        <patternFill>
          <bgColor rgb="FFC6EFCE"/>
        </patternFill>
      </fill>
    </dxf>
    <dxf>
      <font>
        <color rgb="FF00B050"/>
      </font>
      <fill>
        <patternFill>
          <bgColor rgb="FFCCFF99"/>
        </patternFill>
      </fill>
    </dxf>
    <dxf>
      <font>
        <color rgb="FF9C5700"/>
      </font>
      <fill>
        <patternFill>
          <bgColor rgb="FFFFEB9C"/>
        </patternFill>
      </fill>
    </dxf>
    <dxf>
      <font>
        <color theme="7" tint="-0.24994659260841701"/>
      </font>
      <fill>
        <patternFill>
          <bgColor theme="5" tint="0.79998168889431442"/>
        </patternFill>
      </fill>
    </dxf>
    <dxf>
      <font>
        <color rgb="FF9C0006"/>
      </font>
      <fill>
        <patternFill>
          <bgColor rgb="FFFFC7CE"/>
        </patternFill>
      </fill>
    </dxf>
  </dxfs>
  <tableStyles count="0" defaultTableStyle="TableStyleMedium2" defaultPivotStyle="PivotStyleLight16"/>
  <colors>
    <mruColors>
      <color rgb="FFFFCCFF"/>
      <color rgb="FF91FFC3"/>
      <color rgb="FFD2FFE6"/>
      <color rgb="FFCCFF99"/>
      <color rgb="FFDC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consultgeri.org/try-this/general-assessment/issue-23.pdf" TargetMode="External"/><Relationship Id="rId2" Type="http://schemas.openxmlformats.org/officeDocument/2006/relationships/hyperlink" Target="https://consultgeri.org/try-this/general-assessment/issue-2.pdf" TargetMode="External"/><Relationship Id="rId1" Type="http://schemas.openxmlformats.org/officeDocument/2006/relationships/image" Target="../media/image1.png"/><Relationship Id="rId6" Type="http://schemas.openxmlformats.org/officeDocument/2006/relationships/hyperlink" Target="https://www.payingforseniorcare.com/activities-of-daily-living" TargetMode="External"/><Relationship Id="rId5" Type="http://schemas.openxmlformats.org/officeDocument/2006/relationships/hyperlink" Target="https://www.livhome.com/blog/instrumental-activities-of-daily-living-iadls/" TargetMode="External"/><Relationship Id="rId4" Type="http://schemas.openxmlformats.org/officeDocument/2006/relationships/hyperlink" Target="https://www.livhome.com/wp-content/uploads/2018/03/Activities-of-Daily-Living-Checklist.pdf" TargetMode="External"/></Relationships>
</file>

<file path=xl/drawings/drawing1.xml><?xml version="1.0" encoding="utf-8"?>
<xdr:wsDr xmlns:xdr="http://schemas.openxmlformats.org/drawingml/2006/spreadsheetDrawing" xmlns:a="http://schemas.openxmlformats.org/drawingml/2006/main">
  <xdr:twoCellAnchor editAs="oneCell">
    <xdr:from>
      <xdr:col>20</xdr:col>
      <xdr:colOff>110067</xdr:colOff>
      <xdr:row>2</xdr:row>
      <xdr:rowOff>0</xdr:rowOff>
    </xdr:from>
    <xdr:to>
      <xdr:col>33</xdr:col>
      <xdr:colOff>8311</xdr:colOff>
      <xdr:row>8</xdr:row>
      <xdr:rowOff>75679</xdr:rowOff>
    </xdr:to>
    <xdr:pic>
      <xdr:nvPicPr>
        <xdr:cNvPr id="138" name="Picture 137" hidden="1">
          <a:extLst>
            <a:ext uri="{FF2B5EF4-FFF2-40B4-BE49-F238E27FC236}">
              <a16:creationId xmlns:a16="http://schemas.microsoft.com/office/drawing/2014/main" id="{56B27883-0060-44ED-B540-582749D297D0}"/>
            </a:ext>
          </a:extLst>
        </xdr:cNvPr>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6297507" y="9442027"/>
          <a:ext cx="5963764" cy="1502796"/>
        </a:xfrm>
        <a:prstGeom prst="rect">
          <a:avLst/>
        </a:prstGeom>
      </xdr:spPr>
    </xdr:pic>
    <xdr:clientData/>
  </xdr:twoCellAnchor>
  <xdr:oneCellAnchor>
    <xdr:from>
      <xdr:col>21</xdr:col>
      <xdr:colOff>47709</xdr:colOff>
      <xdr:row>7</xdr:row>
      <xdr:rowOff>22675</xdr:rowOff>
    </xdr:from>
    <xdr:ext cx="5406224" cy="374141"/>
    <xdr:sp macro="" textlink="">
      <xdr:nvSpPr>
        <xdr:cNvPr id="164" name="Rectangle 163">
          <a:hlinkClick xmlns:r="http://schemas.openxmlformats.org/officeDocument/2006/relationships" r:id="rId2" tooltip="PDF online"/>
          <a:extLst>
            <a:ext uri="{FF2B5EF4-FFF2-40B4-BE49-F238E27FC236}">
              <a16:creationId xmlns:a16="http://schemas.microsoft.com/office/drawing/2014/main" id="{FE017FA5-F518-411A-B488-1E661CA96294}"/>
            </a:ext>
          </a:extLst>
        </xdr:cNvPr>
        <xdr:cNvSpPr/>
      </xdr:nvSpPr>
      <xdr:spPr>
        <a:xfrm>
          <a:off x="6258009" y="1485715"/>
          <a:ext cx="5406224" cy="374141"/>
        </a:xfrm>
        <a:prstGeom prst="rect">
          <a:avLst/>
        </a:prstGeom>
        <a:noFill/>
      </xdr:spPr>
      <xdr:txBody>
        <a:bodyPr wrap="none" lIns="91440" tIns="45720" rIns="91440" bIns="45720">
          <a:spAutoFit/>
        </a:bodyPr>
        <a:lstStyle/>
        <a:p>
          <a:pPr algn="ctr"/>
          <a:r>
            <a:rPr lang="en-US" sz="1800" b="1" cap="none" spc="0">
              <a:ln w="6600">
                <a:solidFill>
                  <a:schemeClr val="accent2"/>
                </a:solidFill>
                <a:prstDash val="solid"/>
              </a:ln>
              <a:solidFill>
                <a:srgbClr val="FFFFFF"/>
              </a:solidFill>
              <a:effectLst>
                <a:outerShdw dist="38100" dir="2700000" algn="tl" rotWithShape="0">
                  <a:schemeClr val="accent2"/>
                </a:outerShdw>
              </a:effectLst>
              <a:latin typeface="+mn-lt"/>
              <a:ea typeface="+mn-ea"/>
              <a:cs typeface="+mn-cs"/>
            </a:rPr>
            <a:t>Katz Index of Independence in Activities of Daily Living</a:t>
          </a:r>
        </a:p>
      </xdr:txBody>
    </xdr:sp>
    <xdr:clientData/>
  </xdr:oneCellAnchor>
  <xdr:oneCellAnchor>
    <xdr:from>
      <xdr:col>21</xdr:col>
      <xdr:colOff>37520</xdr:colOff>
      <xdr:row>6</xdr:row>
      <xdr:rowOff>0</xdr:rowOff>
    </xdr:from>
    <xdr:ext cx="5700921" cy="374141"/>
    <xdr:sp macro="" textlink="">
      <xdr:nvSpPr>
        <xdr:cNvPr id="165" name="Rectangle 164">
          <a:hlinkClick xmlns:r="http://schemas.openxmlformats.org/officeDocument/2006/relationships" r:id="rId3" tooltip="PDF online"/>
          <a:extLst>
            <a:ext uri="{FF2B5EF4-FFF2-40B4-BE49-F238E27FC236}">
              <a16:creationId xmlns:a16="http://schemas.microsoft.com/office/drawing/2014/main" id="{C1D421E4-06C1-4A60-B922-8DB1A2E461D4}"/>
            </a:ext>
          </a:extLst>
        </xdr:cNvPr>
        <xdr:cNvSpPr/>
      </xdr:nvSpPr>
      <xdr:spPr>
        <a:xfrm>
          <a:off x="6247820" y="1028515"/>
          <a:ext cx="5700921" cy="374141"/>
        </a:xfrm>
        <a:prstGeom prst="rect">
          <a:avLst/>
        </a:prstGeom>
        <a:noFill/>
      </xdr:spPr>
      <xdr:txBody>
        <a:bodyPr wrap="none" lIns="91440" tIns="45720" rIns="91440" bIns="45720">
          <a:spAutoFit/>
        </a:bodyPr>
        <a:lstStyle/>
        <a:p>
          <a:pPr algn="ctr"/>
          <a:r>
            <a:rPr lang="en-US" sz="1800" b="1" cap="none" spc="0">
              <a:ln w="6600">
                <a:solidFill>
                  <a:schemeClr val="accent2"/>
                </a:solidFill>
                <a:prstDash val="solid"/>
              </a:ln>
              <a:solidFill>
                <a:srgbClr val="FFFFFF"/>
              </a:solidFill>
              <a:effectLst>
                <a:outerShdw dist="38100" dir="2700000" algn="tl" rotWithShape="0">
                  <a:schemeClr val="accent2"/>
                </a:outerShdw>
              </a:effectLst>
              <a:latin typeface="+mn-lt"/>
              <a:ea typeface="+mn-ea"/>
              <a:cs typeface="+mn-cs"/>
            </a:rPr>
            <a:t>Lawton Instrumental Activities of Daily Living (IADL) Scale</a:t>
          </a:r>
        </a:p>
      </xdr:txBody>
    </xdr:sp>
    <xdr:clientData/>
  </xdr:oneCellAnchor>
  <xdr:oneCellAnchor>
    <xdr:from>
      <xdr:col>22</xdr:col>
      <xdr:colOff>128273</xdr:colOff>
      <xdr:row>11</xdr:row>
      <xdr:rowOff>129355</xdr:rowOff>
    </xdr:from>
    <xdr:ext cx="4254499" cy="374141"/>
    <xdr:sp macro="" textlink="">
      <xdr:nvSpPr>
        <xdr:cNvPr id="166" name="Rectangle 165">
          <a:hlinkClick xmlns:r="http://schemas.openxmlformats.org/officeDocument/2006/relationships" r:id="rId4" tooltip="PDF online"/>
          <a:extLst>
            <a:ext uri="{FF2B5EF4-FFF2-40B4-BE49-F238E27FC236}">
              <a16:creationId xmlns:a16="http://schemas.microsoft.com/office/drawing/2014/main" id="{A62A9C0F-E35D-4F56-9CD1-6B58806C32B9}"/>
            </a:ext>
          </a:extLst>
        </xdr:cNvPr>
        <xdr:cNvSpPr/>
      </xdr:nvSpPr>
      <xdr:spPr>
        <a:xfrm>
          <a:off x="6833873" y="2415355"/>
          <a:ext cx="4254499" cy="374141"/>
        </a:xfrm>
        <a:prstGeom prst="rect">
          <a:avLst/>
        </a:prstGeom>
        <a:noFill/>
      </xdr:spPr>
      <xdr:txBody>
        <a:bodyPr wrap="none" lIns="91440" tIns="45720" rIns="91440" bIns="45720">
          <a:spAutoFit/>
        </a:bodyPr>
        <a:lstStyle/>
        <a:p>
          <a:pPr algn="ctr"/>
          <a:r>
            <a:rPr lang="en-US" sz="1800" b="1" cap="none" spc="0">
              <a:ln w="6600">
                <a:solidFill>
                  <a:schemeClr val="accent2"/>
                </a:solidFill>
                <a:prstDash val="solid"/>
              </a:ln>
              <a:solidFill>
                <a:srgbClr val="FFFFFF"/>
              </a:solidFill>
              <a:effectLst>
                <a:outerShdw dist="38100" dir="2700000" algn="tl" rotWithShape="0">
                  <a:schemeClr val="accent2"/>
                </a:outerShdw>
              </a:effectLst>
              <a:latin typeface="+mn-lt"/>
              <a:ea typeface="+mn-ea"/>
              <a:cs typeface="+mn-cs"/>
            </a:rPr>
            <a:t>LivHome</a:t>
          </a:r>
          <a:r>
            <a:rPr lang="en-US" sz="1800" b="1" cap="none" spc="0" baseline="0">
              <a:ln w="6600">
                <a:solidFill>
                  <a:schemeClr val="accent2"/>
                </a:solidFill>
                <a:prstDash val="solid"/>
              </a:ln>
              <a:solidFill>
                <a:srgbClr val="FFFFFF"/>
              </a:solidFill>
              <a:effectLst>
                <a:outerShdw dist="38100" dir="2700000" algn="tl" rotWithShape="0">
                  <a:schemeClr val="accent2"/>
                </a:outerShdw>
              </a:effectLst>
              <a:latin typeface="+mn-lt"/>
              <a:ea typeface="+mn-ea"/>
              <a:cs typeface="+mn-cs"/>
            </a:rPr>
            <a:t> </a:t>
          </a:r>
          <a:r>
            <a:rPr lang="en-US" sz="1800" b="1" cap="none" spc="0">
              <a:ln w="6600">
                <a:solidFill>
                  <a:schemeClr val="accent2"/>
                </a:solidFill>
                <a:prstDash val="solid"/>
              </a:ln>
              <a:solidFill>
                <a:srgbClr val="FFFFFF"/>
              </a:solidFill>
              <a:effectLst>
                <a:outerShdw dist="38100" dir="2700000" algn="tl" rotWithShape="0">
                  <a:schemeClr val="accent2"/>
                </a:outerShdw>
              </a:effectLst>
              <a:latin typeface="+mn-lt"/>
              <a:ea typeface="+mn-ea"/>
              <a:cs typeface="+mn-cs"/>
            </a:rPr>
            <a:t>Activities of Daily Living Checklist</a:t>
          </a:r>
        </a:p>
      </xdr:txBody>
    </xdr:sp>
    <xdr:clientData/>
  </xdr:oneCellAnchor>
  <xdr:oneCellAnchor>
    <xdr:from>
      <xdr:col>22</xdr:col>
      <xdr:colOff>158279</xdr:colOff>
      <xdr:row>15</xdr:row>
      <xdr:rowOff>53155</xdr:rowOff>
    </xdr:from>
    <xdr:ext cx="3859198" cy="374141"/>
    <xdr:sp macro="" textlink="">
      <xdr:nvSpPr>
        <xdr:cNvPr id="167" name="Rectangle 166">
          <a:hlinkClick xmlns:r="http://schemas.openxmlformats.org/officeDocument/2006/relationships" r:id="rId5" tooltip="online article"/>
          <a:extLst>
            <a:ext uri="{FF2B5EF4-FFF2-40B4-BE49-F238E27FC236}">
              <a16:creationId xmlns:a16="http://schemas.microsoft.com/office/drawing/2014/main" id="{FF28A5C7-1F17-4547-9CB6-5F63BDA8EE99}"/>
            </a:ext>
          </a:extLst>
        </xdr:cNvPr>
        <xdr:cNvSpPr/>
      </xdr:nvSpPr>
      <xdr:spPr>
        <a:xfrm>
          <a:off x="6863879" y="3162115"/>
          <a:ext cx="3859198" cy="374141"/>
        </a:xfrm>
        <a:prstGeom prst="rect">
          <a:avLst/>
        </a:prstGeom>
        <a:noFill/>
      </xdr:spPr>
      <xdr:txBody>
        <a:bodyPr wrap="non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800" b="1" cap="none" spc="0">
              <a:ln w="6600">
                <a:solidFill>
                  <a:schemeClr val="accent2"/>
                </a:solidFill>
                <a:prstDash val="solid"/>
              </a:ln>
              <a:solidFill>
                <a:srgbClr val="FFFFFF"/>
              </a:solidFill>
              <a:effectLst>
                <a:outerShdw dist="38100" dir="2700000" algn="tl" rotWithShape="0">
                  <a:schemeClr val="accent2"/>
                </a:outerShdw>
              </a:effectLst>
              <a:latin typeface="+mn-lt"/>
              <a:ea typeface="+mn-ea"/>
              <a:cs typeface="+mn-cs"/>
            </a:rPr>
            <a:t>LivHome</a:t>
          </a:r>
          <a:r>
            <a:rPr lang="en-US" sz="1800" b="1" cap="none" spc="0" baseline="0">
              <a:ln w="6600">
                <a:solidFill>
                  <a:schemeClr val="accent2"/>
                </a:solidFill>
                <a:prstDash val="solid"/>
              </a:ln>
              <a:solidFill>
                <a:srgbClr val="FFFFFF"/>
              </a:solidFill>
              <a:effectLst>
                <a:outerShdw dist="38100" dir="2700000" algn="tl" rotWithShape="0">
                  <a:schemeClr val="accent2"/>
                </a:outerShdw>
              </a:effectLst>
              <a:latin typeface="+mn-lt"/>
              <a:ea typeface="+mn-ea"/>
              <a:cs typeface="+mn-cs"/>
            </a:rPr>
            <a:t> </a:t>
          </a:r>
          <a:r>
            <a:rPr lang="en-US" sz="1800" b="1"/>
            <a:t>Evaluating The Need for Care</a:t>
          </a:r>
        </a:p>
      </xdr:txBody>
    </xdr:sp>
    <xdr:clientData/>
  </xdr:oneCellAnchor>
  <xdr:oneCellAnchor>
    <xdr:from>
      <xdr:col>21</xdr:col>
      <xdr:colOff>38100</xdr:colOff>
      <xdr:row>0</xdr:row>
      <xdr:rowOff>60775</xdr:rowOff>
    </xdr:from>
    <xdr:ext cx="5943600" cy="655949"/>
    <xdr:sp macro="" textlink="">
      <xdr:nvSpPr>
        <xdr:cNvPr id="168" name="Rectangle 167">
          <a:hlinkClick xmlns:r="http://schemas.openxmlformats.org/officeDocument/2006/relationships" r:id="rId6" tooltip="ADL article online"/>
          <a:extLst>
            <a:ext uri="{FF2B5EF4-FFF2-40B4-BE49-F238E27FC236}">
              <a16:creationId xmlns:a16="http://schemas.microsoft.com/office/drawing/2014/main" id="{399652FF-ADB8-45E4-9AA6-D05F42EB7CC9}"/>
            </a:ext>
          </a:extLst>
        </xdr:cNvPr>
        <xdr:cNvSpPr/>
      </xdr:nvSpPr>
      <xdr:spPr>
        <a:xfrm>
          <a:off x="6248400" y="60775"/>
          <a:ext cx="5943600" cy="655949"/>
        </a:xfrm>
        <a:prstGeom prst="rect">
          <a:avLst/>
        </a:prstGeom>
        <a:noFill/>
      </xdr:spPr>
      <xdr:txBody>
        <a:bodyPr wrap="square" lIns="91440" tIns="45720" rIns="91440" bIns="45720">
          <a:spAutoFit/>
        </a:bodyPr>
        <a:lstStyle/>
        <a:p>
          <a:r>
            <a:rPr lang="en-US" sz="1800" b="1" spc="-30" baseline="0">
              <a:latin typeface="+mn-lt"/>
              <a:ea typeface="+mn-ea"/>
              <a:cs typeface="+mn-cs"/>
            </a:rPr>
            <a:t>Activities &amp; Instrumental Activities of Daily Living - Definitions, Importance and Assessments</a:t>
          </a:r>
        </a:p>
      </xdr:txBody>
    </xdr:sp>
    <xdr:clientData/>
  </xdr:oneCellAnchor>
  <xdr:oneCellAnchor>
    <xdr:from>
      <xdr:col>22</xdr:col>
      <xdr:colOff>249823</xdr:colOff>
      <xdr:row>21</xdr:row>
      <xdr:rowOff>114115</xdr:rowOff>
    </xdr:from>
    <xdr:ext cx="4179029" cy="593304"/>
    <xdr:sp macro="" textlink="">
      <xdr:nvSpPr>
        <xdr:cNvPr id="169" name="Rectangle 168">
          <a:extLst>
            <a:ext uri="{FF2B5EF4-FFF2-40B4-BE49-F238E27FC236}">
              <a16:creationId xmlns:a16="http://schemas.microsoft.com/office/drawing/2014/main" id="{0857B108-8F82-48B8-B71E-73EC4C4E3199}"/>
            </a:ext>
          </a:extLst>
        </xdr:cNvPr>
        <xdr:cNvSpPr/>
      </xdr:nvSpPr>
      <xdr:spPr>
        <a:xfrm>
          <a:off x="6955423" y="4457515"/>
          <a:ext cx="4179029" cy="593304"/>
        </a:xfrm>
        <a:prstGeom prst="rect">
          <a:avLst/>
        </a:prstGeom>
        <a:noFill/>
      </xdr:spPr>
      <xdr:txBody>
        <a:bodyPr wrap="none" lIns="91440" tIns="45720" rIns="91440" bIns="45720">
          <a:spAutoFit/>
        </a:bodyPr>
        <a:lstStyle/>
        <a:p>
          <a:pPr algn="ctr"/>
          <a:r>
            <a:rPr lang="en-US" sz="3200" b="1" cap="none" spc="0">
              <a:ln w="12700" cmpd="sng">
                <a:solidFill>
                  <a:schemeClr val="accent4"/>
                </a:solidFill>
                <a:prstDash val="solid"/>
              </a:ln>
              <a:gradFill>
                <a:gsLst>
                  <a:gs pos="0">
                    <a:schemeClr val="accent4"/>
                  </a:gs>
                  <a:gs pos="4000">
                    <a:schemeClr val="accent4">
                      <a:lumMod val="60000"/>
                      <a:lumOff val="40000"/>
                    </a:schemeClr>
                  </a:gs>
                  <a:gs pos="87000">
                    <a:schemeClr val="accent4">
                      <a:lumMod val="20000"/>
                      <a:lumOff val="80000"/>
                    </a:schemeClr>
                  </a:gs>
                </a:gsLst>
                <a:lin ang="5400000"/>
              </a:gradFill>
              <a:effectLst>
                <a:outerShdw blurRad="50800" dist="38100" dir="5400000" algn="t" rotWithShape="0">
                  <a:prstClr val="black">
                    <a:alpha val="40000"/>
                  </a:prstClr>
                </a:outerShdw>
              </a:effectLst>
              <a:latin typeface="+mn-lt"/>
              <a:ea typeface="+mn-ea"/>
              <a:cs typeface="+mn-cs"/>
            </a:rPr>
            <a:t>Area Agencies on Aging</a:t>
          </a:r>
          <a:endParaRPr lang="en-US" sz="3200" b="1" cap="none" spc="0">
            <a:ln w="12700" cmpd="sng">
              <a:solidFill>
                <a:schemeClr val="accent4"/>
              </a:solidFill>
              <a:prstDash val="solid"/>
            </a:ln>
            <a:gradFill>
              <a:gsLst>
                <a:gs pos="0">
                  <a:schemeClr val="accent4"/>
                </a:gs>
                <a:gs pos="4000">
                  <a:schemeClr val="accent4">
                    <a:lumMod val="60000"/>
                    <a:lumOff val="40000"/>
                  </a:schemeClr>
                </a:gs>
                <a:gs pos="87000">
                  <a:schemeClr val="accent4">
                    <a:lumMod val="20000"/>
                    <a:lumOff val="80000"/>
                  </a:schemeClr>
                </a:gs>
              </a:gsLst>
              <a:lin ang="5400000"/>
            </a:gradFill>
            <a:effectLst>
              <a:outerShdw blurRad="50800" dist="38100" dir="5400000" algn="t" rotWithShape="0">
                <a:prstClr val="black">
                  <a:alpha val="40000"/>
                </a:prstClr>
              </a:outerShdw>
            </a:effectLst>
          </a:endParaRPr>
        </a:p>
      </xdr:txBody>
    </xdr:sp>
    <xdr:clientData/>
  </xdr:oneCellAnchor>
  <xdr:twoCellAnchor>
    <xdr:from>
      <xdr:col>52</xdr:col>
      <xdr:colOff>381001</xdr:colOff>
      <xdr:row>0</xdr:row>
      <xdr:rowOff>283029</xdr:rowOff>
    </xdr:from>
    <xdr:to>
      <xdr:col>57</xdr:col>
      <xdr:colOff>397329</xdr:colOff>
      <xdr:row>3</xdr:row>
      <xdr:rowOff>0</xdr:rowOff>
    </xdr:to>
    <xdr:sp macro="" textlink="">
      <xdr:nvSpPr>
        <xdr:cNvPr id="2" name="TextBox 1">
          <a:extLst>
            <a:ext uri="{FF2B5EF4-FFF2-40B4-BE49-F238E27FC236}">
              <a16:creationId xmlns:a16="http://schemas.microsoft.com/office/drawing/2014/main" id="{FC7172F7-AEFF-4EF5-9C4C-083B08487F17}"/>
            </a:ext>
          </a:extLst>
        </xdr:cNvPr>
        <xdr:cNvSpPr txBox="1"/>
      </xdr:nvSpPr>
      <xdr:spPr>
        <a:xfrm>
          <a:off x="22511658" y="283029"/>
          <a:ext cx="3064328" cy="4463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DEPENDENT</a:t>
          </a:r>
          <a:r>
            <a:rPr lang="en-US" sz="1100" baseline="0"/>
            <a:t> - Unknown</a:t>
          </a:r>
          <a:endParaRPr lang="en-US" sz="1100"/>
        </a:p>
        <a:p>
          <a:r>
            <a:rPr lang="en-US" sz="1100"/>
            <a:t>G8 -</a:t>
          </a:r>
          <a:r>
            <a:rPr lang="en-US" sz="1100" baseline="0"/>
            <a:t> K8</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eniorservices1.org/wp-content/uploads/2018/07/BestOfCareCatalog.pdf" TargetMode="External"/><Relationship Id="rId21" Type="http://schemas.openxmlformats.org/officeDocument/2006/relationships/hyperlink" Target="https://www.seniorsmatter.com/toileting-concerns-aging-place/2492254" TargetMode="External"/><Relationship Id="rId42" Type="http://schemas.openxmlformats.org/officeDocument/2006/relationships/hyperlink" Target="https://www.google.com/search?sxsrf=ALeKk03H_5fmEBgFeXPmPglNPknBvWqLXA%3A1589406360946&amp;source=hp&amp;ei=mGq8XuahN8_btQb8yY2oBw&amp;q=activities+for+daily+living+bathing+kalamazoo&amp;oq=activities+for+daily+living+bathing+kalamazoo&amp;gs_lcp=CgZwc3ktYWIQAzIFCCEQoAEyBQghEKABOgQIIxAnOggIABCDARCRAjoFCAAQkQI6BQgAEIMBOgIIADoGCAAQFhAeOggIABAIEA0QHjoFCCEQqwI6CAghEBYQHRAeOgcIIRAKEKABUKkIWMp1YMKEAWgFcAB4AYABvwyIAbpNkgENMjguMTUuMS43LTIuMpgBAKABAaoBB2d3cy13aXo&amp;sclient=psy-ab&amp;ved=0ahUKEwjmza6M6LHpAhXPbc0KHfxkA3UQ4dUDCAg&amp;uact=5" TargetMode="External"/><Relationship Id="rId47" Type="http://schemas.openxmlformats.org/officeDocument/2006/relationships/hyperlink" Target="https://www.visitingangels.com/beth/elderly-companion-care" TargetMode="External"/><Relationship Id="rId63" Type="http://schemas.openxmlformats.org/officeDocument/2006/relationships/hyperlink" Target="https://www.elderly.gov.hk/english/carers_corner/diet/feeding.html" TargetMode="External"/><Relationship Id="rId68" Type="http://schemas.openxmlformats.org/officeDocument/2006/relationships/hyperlink" Target="https://www.elder.org/care-guides/24-hours-of-care-at-home/oral-hygiene-for-the-elderly" TargetMode="External"/><Relationship Id="rId84" Type="http://schemas.openxmlformats.org/officeDocument/2006/relationships/hyperlink" Target="https://www.visitingangels.com/beth/elderly-companion-care" TargetMode="External"/><Relationship Id="rId89" Type="http://schemas.openxmlformats.org/officeDocument/2006/relationships/hyperlink" Target="https://www.seniorsmatter.com/toileting-concerns-aging-place/2492254" TargetMode="External"/><Relationship Id="rId112" Type="http://schemas.openxmlformats.org/officeDocument/2006/relationships/drawing" Target="../drawings/drawing1.xml"/><Relationship Id="rId2" Type="http://schemas.openxmlformats.org/officeDocument/2006/relationships/hyperlink" Target="https://www.payingforseniorcare.com/resources/locator_tool" TargetMode="External"/><Relationship Id="rId16" Type="http://schemas.openxmlformats.org/officeDocument/2006/relationships/hyperlink" Target="https://www.visitingangels.com/beth/elderly-companion-care" TargetMode="External"/><Relationship Id="rId29" Type="http://schemas.openxmlformats.org/officeDocument/2006/relationships/hyperlink" Target="https://www.elderly.gov.hk/english/carers_corner/diet/feeding.html" TargetMode="External"/><Relationship Id="rId107" Type="http://schemas.openxmlformats.org/officeDocument/2006/relationships/hyperlink" Target="https://www.comfortkeepers.com/care-services/in-home-care/transferring-positioning" TargetMode="External"/><Relationship Id="rId11" Type="http://schemas.openxmlformats.org/officeDocument/2006/relationships/hyperlink" Target="https://www.visitingangels.com/beth/elderly-companion-care" TargetMode="External"/><Relationship Id="rId24" Type="http://schemas.openxmlformats.org/officeDocument/2006/relationships/hyperlink" Target="https://www.inhomecare.com/6-tools-to-help-older-adults-manage-finances-tips-for-managing-finances" TargetMode="External"/><Relationship Id="rId32" Type="http://schemas.openxmlformats.org/officeDocument/2006/relationships/hyperlink" Target="https://www.nursenextdoor.com/blog/seniors-and-laundry" TargetMode="External"/><Relationship Id="rId37" Type="http://schemas.openxmlformats.org/officeDocument/2006/relationships/hyperlink" Target="https://www.dlf.org.uk/factsheets/stairs" TargetMode="External"/><Relationship Id="rId40" Type="http://schemas.openxmlformats.org/officeDocument/2006/relationships/hyperlink" Target="https://seniorsafetyadvice.com/how-to-assist-elderly-with-walking" TargetMode="External"/><Relationship Id="rId45" Type="http://schemas.openxmlformats.org/officeDocument/2006/relationships/hyperlink" Target="https://www.visitingangels.com/beth/elderly-companion-care" TargetMode="External"/><Relationship Id="rId53" Type="http://schemas.openxmlformats.org/officeDocument/2006/relationships/hyperlink" Target="https://www.comfortkeepers.com/care-services/senior-care/grocery-shopping" TargetMode="External"/><Relationship Id="rId58" Type="http://schemas.openxmlformats.org/officeDocument/2006/relationships/hyperlink" Target="https://www.inhomecare.com/6-tools-to-help-older-adults-manage-finances-tips-for-managing-finances" TargetMode="External"/><Relationship Id="rId66" Type="http://schemas.openxmlformats.org/officeDocument/2006/relationships/hyperlink" Target="https://www.nursenextdoor.com/blog/seniors-and-laundry" TargetMode="External"/><Relationship Id="rId74" Type="http://schemas.openxmlformats.org/officeDocument/2006/relationships/hyperlink" Target="https://seniorsafetyadvice.com/how-to-assist-elderly-with-walking" TargetMode="External"/><Relationship Id="rId79" Type="http://schemas.openxmlformats.org/officeDocument/2006/relationships/hyperlink" Target="https://www.visitingangels.com/beth/elderly-companion-care" TargetMode="External"/><Relationship Id="rId87" Type="http://schemas.openxmlformats.org/officeDocument/2006/relationships/hyperlink" Target="https://www.comfortkeepers.com/care-services/senior-care/grocery-shopping" TargetMode="External"/><Relationship Id="rId102" Type="http://schemas.openxmlformats.org/officeDocument/2006/relationships/hyperlink" Target="https://www.elder.org/care-guides/24-hours-of-care-at-home/oral-hygiene-for-the-elderly" TargetMode="External"/><Relationship Id="rId110" Type="http://schemas.openxmlformats.org/officeDocument/2006/relationships/hyperlink" Target="mailto:valuerelating@gmail.com?subject=VALUE%20SENIORS%20INQUIRY" TargetMode="External"/><Relationship Id="rId5" Type="http://schemas.openxmlformats.org/officeDocument/2006/relationships/hyperlink" Target="https://www.valuerelating.com/value-seniors" TargetMode="External"/><Relationship Id="rId61" Type="http://schemas.openxmlformats.org/officeDocument/2006/relationships/hyperlink" Target="https://www.homecareassistancedenton.com/how-to-help-seniors-with-dressing-and-grooming/" TargetMode="External"/><Relationship Id="rId82" Type="http://schemas.openxmlformats.org/officeDocument/2006/relationships/hyperlink" Target="http://stayhomecompanions.com/index.html" TargetMode="External"/><Relationship Id="rId90" Type="http://schemas.openxmlformats.org/officeDocument/2006/relationships/hyperlink" Target="https://www.comfortkeepers.com/care-services/in-home-care/transferring-positioning" TargetMode="External"/><Relationship Id="rId95" Type="http://schemas.openxmlformats.org/officeDocument/2006/relationships/hyperlink" Target="https://www.homecareassistancedenton.com/how-to-help-seniors-with-dressing-and-grooming/" TargetMode="External"/><Relationship Id="rId19" Type="http://schemas.openxmlformats.org/officeDocument/2006/relationships/hyperlink" Target="https://www.comfortkeepers.com/care-services/senior-care/grocery-shopping" TargetMode="External"/><Relationship Id="rId14" Type="http://schemas.openxmlformats.org/officeDocument/2006/relationships/hyperlink" Target="http://stayhomecompanions.com/index.html" TargetMode="External"/><Relationship Id="rId22" Type="http://schemas.openxmlformats.org/officeDocument/2006/relationships/hyperlink" Target="https://www.comfortkeepers.com/care-services/in-home-care/transferring-positioning" TargetMode="External"/><Relationship Id="rId27" Type="http://schemas.openxmlformats.org/officeDocument/2006/relationships/hyperlink" Target="https://www.homecareassistancedenton.com/how-to-help-seniors-with-dressing-and-grooming/" TargetMode="External"/><Relationship Id="rId30" Type="http://schemas.openxmlformats.org/officeDocument/2006/relationships/hyperlink" Target="https://www.visitingangels.com/beth/elderly-companion-care" TargetMode="External"/><Relationship Id="rId35" Type="http://schemas.openxmlformats.org/officeDocument/2006/relationships/hyperlink" Target="https://www.aginginplace.org/technology" TargetMode="External"/><Relationship Id="rId43" Type="http://schemas.openxmlformats.org/officeDocument/2006/relationships/hyperlink" Target="https://seniorservices1.org/wp-content/uploads/2018/07/BestOfCareCatalog.pdf" TargetMode="External"/><Relationship Id="rId48" Type="http://schemas.openxmlformats.org/officeDocument/2006/relationships/hyperlink" Target="http://stayhomecompanions.com/index.html" TargetMode="External"/><Relationship Id="rId56" Type="http://schemas.openxmlformats.org/officeDocument/2006/relationships/hyperlink" Target="https://www.comfortkeepers.com/care-services/in-home-care/transferring-positioning" TargetMode="External"/><Relationship Id="rId64" Type="http://schemas.openxmlformats.org/officeDocument/2006/relationships/hyperlink" Target="https://www.visitingangels.com/beth/elderly-companion-care" TargetMode="External"/><Relationship Id="rId69" Type="http://schemas.openxmlformats.org/officeDocument/2006/relationships/hyperlink" Target="https://www.aginginplace.org/technology" TargetMode="External"/><Relationship Id="rId77" Type="http://schemas.openxmlformats.org/officeDocument/2006/relationships/hyperlink" Target="https://seniorservices1.org/wp-content/uploads/2018/07/BestOfCareCatalog.pdf" TargetMode="External"/><Relationship Id="rId100" Type="http://schemas.openxmlformats.org/officeDocument/2006/relationships/hyperlink" Target="https://www.nursenextdoor.com/blog/seniors-and-laundry" TargetMode="External"/><Relationship Id="rId105" Type="http://schemas.openxmlformats.org/officeDocument/2006/relationships/hyperlink" Target="https://www.dlf.org.uk/factsheets/stairs" TargetMode="External"/><Relationship Id="rId113" Type="http://schemas.openxmlformats.org/officeDocument/2006/relationships/vmlDrawing" Target="../drawings/vmlDrawing1.vml"/><Relationship Id="rId8" Type="http://schemas.openxmlformats.org/officeDocument/2006/relationships/hyperlink" Target="https://www.google.com/search?sxsrf=ALeKk03H_5fmEBgFeXPmPglNPknBvWqLXA%3A1589406360946&amp;source=hp&amp;ei=mGq8XuahN8_btQb8yY2oBw&amp;q=activities+for+daily+living+bathing+kalamazoo&amp;oq=activities+for+daily+living+bathing+kalamazoo&amp;gs_lcp=CgZwc3ktYWIQAzIFCCEQoAEyBQghEKABOgQIIxAnOggIABCDARCRAjoFCAAQkQI6BQgAEIMBOgIIADoGCAAQFhAeOggIABAIEA0QHjoFCCEQqwI6CAghEBYQHRAeOgcIIRAKEKABUKkIWMp1YMKEAWgFcAB4AYABvwyIAbpNkgENMjguMTUuMS43LTIuMpgBAKABAaoBB2d3cy13aXo&amp;sclient=psy-ab&amp;ved=0ahUKEwjmza6M6LHpAhXPbc0KHfxkA3UQ4dUDCAg&amp;uact=5" TargetMode="External"/><Relationship Id="rId51" Type="http://schemas.openxmlformats.org/officeDocument/2006/relationships/hyperlink" Target="https://www.elder.org/care-guides/24-hours-of-care-at-home/oral-hygiene-for-the-elderly" TargetMode="External"/><Relationship Id="rId72" Type="http://schemas.openxmlformats.org/officeDocument/2006/relationships/hyperlink" Target="https://www.seniorsmatter.com/toileting-concerns-aging-place/2492254" TargetMode="External"/><Relationship Id="rId80" Type="http://schemas.openxmlformats.org/officeDocument/2006/relationships/hyperlink" Target="https://www.elderly.gov.hk/english/carers_corner/diet/feeding.html" TargetMode="External"/><Relationship Id="rId85" Type="http://schemas.openxmlformats.org/officeDocument/2006/relationships/hyperlink" Target="https://www.elder.org/care-guides/24-hours-of-care-at-home/oral-hygiene-for-the-elderly" TargetMode="External"/><Relationship Id="rId93" Type="http://schemas.openxmlformats.org/officeDocument/2006/relationships/hyperlink" Target="https://www.google.com/search?sxsrf=ALeKk03H_5fmEBgFeXPmPglNPknBvWqLXA%3A1589406360946&amp;source=hp&amp;ei=mGq8XuahN8_btQb8yY2oBw&amp;q=activities+for+daily+living+bathing+kalamazoo&amp;oq=activities+for+daily+living+bathing+kalamazoo&amp;gs_lcp=CgZwc3ktYWIQAzIFCCEQoAEyBQghEKABOgQIIxAnOggIABCDARCRAjoFCAAQkQI6BQgAEIMBOgIIADoGCAAQFhAeOggIABAIEA0QHjoFCCEQqwI6CAghEBYQHRAeOgcIIRAKEKABUKkIWMp1YMKEAWgFcAB4AYABvwyIAbpNkgENMjguMTUuMS43LTIuMpgBAKABAaoBB2d3cy13aXo&amp;sclient=psy-ab&amp;ved=0ahUKEwjmza6M6LHpAhXPbc0KHfxkA3UQ4dUDCAg&amp;uact=5" TargetMode="External"/><Relationship Id="rId98" Type="http://schemas.openxmlformats.org/officeDocument/2006/relationships/hyperlink" Target="https://www.visitingangels.com/beth/elderly-companion-care" TargetMode="External"/><Relationship Id="rId3" Type="http://schemas.openxmlformats.org/officeDocument/2006/relationships/hyperlink" Target="https://wexnermedical.osu.edu/brain-spine-neuro/memory-disorders/sage" TargetMode="External"/><Relationship Id="rId12" Type="http://schemas.openxmlformats.org/officeDocument/2006/relationships/hyperlink" Target="https://www.elderly.gov.hk/english/carers_corner/diet/feeding.html" TargetMode="External"/><Relationship Id="rId17" Type="http://schemas.openxmlformats.org/officeDocument/2006/relationships/hyperlink" Target="https://www.elder.org/care-guides/24-hours-of-care-at-home/oral-hygiene-for-the-elderly" TargetMode="External"/><Relationship Id="rId25" Type="http://schemas.openxmlformats.org/officeDocument/2006/relationships/hyperlink" Target="https://www.google.com/search?sxsrf=ALeKk03H_5fmEBgFeXPmPglNPknBvWqLXA%3A1589406360946&amp;source=hp&amp;ei=mGq8XuahN8_btQb8yY2oBw&amp;q=activities+for+daily+living+bathing+kalamazoo&amp;oq=activities+for+daily+living+bathing+kalamazoo&amp;gs_lcp=CgZwc3ktYWIQAzIFCCEQoAEyBQghEKABOgQIIxAnOggIABCDARCRAjoFCAAQkQI6BQgAEIMBOgIIADoGCAAQFhAeOggIABAIEA0QHjoFCCEQqwI6CAghEBYQHRAeOgcIIRAKEKABUKkIWMp1YMKEAWgFcAB4AYABvwyIAbpNkgENMjguMTUuMS43LTIuMpgBAKABAaoBB2d3cy13aXo&amp;sclient=psy-ab&amp;ved=0ahUKEwjmza6M6LHpAhXPbc0KHfxkA3UQ4dUDCAg&amp;uact=5" TargetMode="External"/><Relationship Id="rId33" Type="http://schemas.openxmlformats.org/officeDocument/2006/relationships/hyperlink" Target="https://www.visitingangels.com/beth/elderly-companion-care" TargetMode="External"/><Relationship Id="rId38" Type="http://schemas.openxmlformats.org/officeDocument/2006/relationships/hyperlink" Target="https://www.seniorsmatter.com/toileting-concerns-aging-place/2492254" TargetMode="External"/><Relationship Id="rId46" Type="http://schemas.openxmlformats.org/officeDocument/2006/relationships/hyperlink" Target="https://www.elderly.gov.hk/english/carers_corner/diet/feeding.html" TargetMode="External"/><Relationship Id="rId59" Type="http://schemas.openxmlformats.org/officeDocument/2006/relationships/hyperlink" Target="https://www.google.com/search?sxsrf=ALeKk03H_5fmEBgFeXPmPglNPknBvWqLXA%3A1589406360946&amp;source=hp&amp;ei=mGq8XuahN8_btQb8yY2oBw&amp;q=activities+for+daily+living+bathing+kalamazoo&amp;oq=activities+for+daily+living+bathing+kalamazoo&amp;gs_lcp=CgZwc3ktYWIQAzIFCCEQoAEyBQghEKABOgQIIxAnOggIABCDARCRAjoFCAAQkQI6BQgAEIMBOgIIADoGCAAQFhAeOggIABAIEA0QHjoFCCEQqwI6CAghEBYQHRAeOgcIIRAKEKABUKkIWMp1YMKEAWgFcAB4AYABvwyIAbpNkgENMjguMTUuMS43LTIuMpgBAKABAaoBB2d3cy13aXo&amp;sclient=psy-ab&amp;ved=0ahUKEwjmza6M6LHpAhXPbc0KHfxkA3UQ4dUDCAg&amp;uact=5" TargetMode="External"/><Relationship Id="rId67" Type="http://schemas.openxmlformats.org/officeDocument/2006/relationships/hyperlink" Target="https://www.visitingangels.com/beth/elderly-companion-care" TargetMode="External"/><Relationship Id="rId103" Type="http://schemas.openxmlformats.org/officeDocument/2006/relationships/hyperlink" Target="https://www.aginginplace.org/technology" TargetMode="External"/><Relationship Id="rId108" Type="http://schemas.openxmlformats.org/officeDocument/2006/relationships/hyperlink" Target="https://seniorsafetyadvice.com/how-to-assist-elderly-with-walking" TargetMode="External"/><Relationship Id="rId20" Type="http://schemas.openxmlformats.org/officeDocument/2006/relationships/hyperlink" Target="https://www.dlf.org.uk/factsheets/stairs" TargetMode="External"/><Relationship Id="rId41" Type="http://schemas.openxmlformats.org/officeDocument/2006/relationships/hyperlink" Target="https://www.inhomecare.com/6-tools-to-help-older-adults-manage-finances-tips-for-managing-finances" TargetMode="External"/><Relationship Id="rId54" Type="http://schemas.openxmlformats.org/officeDocument/2006/relationships/hyperlink" Target="https://www.dlf.org.uk/factsheets/stairs" TargetMode="External"/><Relationship Id="rId62" Type="http://schemas.openxmlformats.org/officeDocument/2006/relationships/hyperlink" Target="https://www.visitingangels.com/beth/elderly-companion-care" TargetMode="External"/><Relationship Id="rId70" Type="http://schemas.openxmlformats.org/officeDocument/2006/relationships/hyperlink" Target="https://www.comfortkeepers.com/care-services/senior-care/grocery-shopping" TargetMode="External"/><Relationship Id="rId75" Type="http://schemas.openxmlformats.org/officeDocument/2006/relationships/hyperlink" Target="https://www.inhomecare.com/6-tools-to-help-older-adults-manage-finances-tips-for-managing-finances" TargetMode="External"/><Relationship Id="rId83" Type="http://schemas.openxmlformats.org/officeDocument/2006/relationships/hyperlink" Target="https://www.nursenextdoor.com/blog/seniors-and-laundry" TargetMode="External"/><Relationship Id="rId88" Type="http://schemas.openxmlformats.org/officeDocument/2006/relationships/hyperlink" Target="https://www.dlf.org.uk/factsheets/stairs" TargetMode="External"/><Relationship Id="rId91" Type="http://schemas.openxmlformats.org/officeDocument/2006/relationships/hyperlink" Target="https://seniorsafetyadvice.com/how-to-assist-elderly-with-walking" TargetMode="External"/><Relationship Id="rId96" Type="http://schemas.openxmlformats.org/officeDocument/2006/relationships/hyperlink" Target="https://www.visitingangels.com/beth/elderly-companion-care" TargetMode="External"/><Relationship Id="rId111" Type="http://schemas.openxmlformats.org/officeDocument/2006/relationships/printerSettings" Target="../printerSettings/printerSettings1.bin"/><Relationship Id="rId1" Type="http://schemas.openxmlformats.org/officeDocument/2006/relationships/hyperlink" Target="https://www.inhomecare.com/6-tools-to-help-older-adults-manage-finances-tips-for-managing-finances" TargetMode="External"/><Relationship Id="rId6" Type="http://schemas.openxmlformats.org/officeDocument/2006/relationships/hyperlink" Target="https://www.valuerelating.com/value-seniors" TargetMode="External"/><Relationship Id="rId15" Type="http://schemas.openxmlformats.org/officeDocument/2006/relationships/hyperlink" Target="https://www.nursenextdoor.com/blog/seniors-and-laundry" TargetMode="External"/><Relationship Id="rId23" Type="http://schemas.openxmlformats.org/officeDocument/2006/relationships/hyperlink" Target="https://seniorsafetyadvice.com/how-to-assist-elderly-with-walking" TargetMode="External"/><Relationship Id="rId28" Type="http://schemas.openxmlformats.org/officeDocument/2006/relationships/hyperlink" Target="https://www.visitingangels.com/beth/elderly-companion-care" TargetMode="External"/><Relationship Id="rId36" Type="http://schemas.openxmlformats.org/officeDocument/2006/relationships/hyperlink" Target="https://www.comfortkeepers.com/care-services/senior-care/grocery-shopping" TargetMode="External"/><Relationship Id="rId49" Type="http://schemas.openxmlformats.org/officeDocument/2006/relationships/hyperlink" Target="https://www.nursenextdoor.com/blog/seniors-and-laundry" TargetMode="External"/><Relationship Id="rId57" Type="http://schemas.openxmlformats.org/officeDocument/2006/relationships/hyperlink" Target="https://seniorsafetyadvice.com/how-to-assist-elderly-with-walking" TargetMode="External"/><Relationship Id="rId106" Type="http://schemas.openxmlformats.org/officeDocument/2006/relationships/hyperlink" Target="https://www.seniorsmatter.com/toileting-concerns-aging-place/2492254" TargetMode="External"/><Relationship Id="rId114" Type="http://schemas.openxmlformats.org/officeDocument/2006/relationships/comments" Target="../comments1.xml"/><Relationship Id="rId10" Type="http://schemas.openxmlformats.org/officeDocument/2006/relationships/hyperlink" Target="https://www.homecareassistancedenton.com/how-to-help-seniors-with-dressing-and-grooming/" TargetMode="External"/><Relationship Id="rId31" Type="http://schemas.openxmlformats.org/officeDocument/2006/relationships/hyperlink" Target="http://stayhomecompanions.com/index.html" TargetMode="External"/><Relationship Id="rId44" Type="http://schemas.openxmlformats.org/officeDocument/2006/relationships/hyperlink" Target="https://www.homecareassistancedenton.com/how-to-help-seniors-with-dressing-and-grooming/" TargetMode="External"/><Relationship Id="rId52" Type="http://schemas.openxmlformats.org/officeDocument/2006/relationships/hyperlink" Target="https://www.aginginplace.org/technology" TargetMode="External"/><Relationship Id="rId60" Type="http://schemas.openxmlformats.org/officeDocument/2006/relationships/hyperlink" Target="https://seniorservices1.org/wp-content/uploads/2018/07/BestOfCareCatalog.pdf" TargetMode="External"/><Relationship Id="rId65" Type="http://schemas.openxmlformats.org/officeDocument/2006/relationships/hyperlink" Target="http://stayhomecompanions.com/index.html" TargetMode="External"/><Relationship Id="rId73" Type="http://schemas.openxmlformats.org/officeDocument/2006/relationships/hyperlink" Target="https://www.comfortkeepers.com/care-services/in-home-care/transferring-positioning" TargetMode="External"/><Relationship Id="rId78" Type="http://schemas.openxmlformats.org/officeDocument/2006/relationships/hyperlink" Target="https://www.homecareassistancedenton.com/how-to-help-seniors-with-dressing-and-grooming/" TargetMode="External"/><Relationship Id="rId81" Type="http://schemas.openxmlformats.org/officeDocument/2006/relationships/hyperlink" Target="https://www.visitingangels.com/beth/elderly-companion-care" TargetMode="External"/><Relationship Id="rId86" Type="http://schemas.openxmlformats.org/officeDocument/2006/relationships/hyperlink" Target="https://www.aginginplace.org/technology" TargetMode="External"/><Relationship Id="rId94" Type="http://schemas.openxmlformats.org/officeDocument/2006/relationships/hyperlink" Target="https://seniorservices1.org/wp-content/uploads/2018/07/BestOfCareCatalog.pdf" TargetMode="External"/><Relationship Id="rId99" Type="http://schemas.openxmlformats.org/officeDocument/2006/relationships/hyperlink" Target="http://stayhomecompanions.com/index.html" TargetMode="External"/><Relationship Id="rId101" Type="http://schemas.openxmlformats.org/officeDocument/2006/relationships/hyperlink" Target="https://www.visitingangels.com/beth/elderly-companion-care" TargetMode="External"/><Relationship Id="rId4" Type="http://schemas.openxmlformats.org/officeDocument/2006/relationships/hyperlink" Target="https://www.payingforseniorcare.com/resources/locator_tool" TargetMode="External"/><Relationship Id="rId9" Type="http://schemas.openxmlformats.org/officeDocument/2006/relationships/hyperlink" Target="https://seniorservices1.org/wp-content/uploads/2018/07/BestOfCareCatalog.pdf" TargetMode="External"/><Relationship Id="rId13" Type="http://schemas.openxmlformats.org/officeDocument/2006/relationships/hyperlink" Target="https://www.visitingangels.com/beth/elderly-companion-care" TargetMode="External"/><Relationship Id="rId18" Type="http://schemas.openxmlformats.org/officeDocument/2006/relationships/hyperlink" Target="https://www.aginginplace.org/technology" TargetMode="External"/><Relationship Id="rId39" Type="http://schemas.openxmlformats.org/officeDocument/2006/relationships/hyperlink" Target="https://www.comfortkeepers.com/care-services/in-home-care/transferring-positioning" TargetMode="External"/><Relationship Id="rId109" Type="http://schemas.openxmlformats.org/officeDocument/2006/relationships/hyperlink" Target="https://www.valuerelating.com/value-seniors" TargetMode="External"/><Relationship Id="rId34" Type="http://schemas.openxmlformats.org/officeDocument/2006/relationships/hyperlink" Target="https://www.elder.org/care-guides/24-hours-of-care-at-home/oral-hygiene-for-the-elderly" TargetMode="External"/><Relationship Id="rId50" Type="http://schemas.openxmlformats.org/officeDocument/2006/relationships/hyperlink" Target="https://www.visitingangels.com/beth/elderly-companion-care" TargetMode="External"/><Relationship Id="rId55" Type="http://schemas.openxmlformats.org/officeDocument/2006/relationships/hyperlink" Target="https://www.seniorsmatter.com/toileting-concerns-aging-place/2492254" TargetMode="External"/><Relationship Id="rId76" Type="http://schemas.openxmlformats.org/officeDocument/2006/relationships/hyperlink" Target="https://www.google.com/search?sxsrf=ALeKk03H_5fmEBgFeXPmPglNPknBvWqLXA%3A1589406360946&amp;source=hp&amp;ei=mGq8XuahN8_btQb8yY2oBw&amp;q=activities+for+daily+living+bathing+kalamazoo&amp;oq=activities+for+daily+living+bathing+kalamazoo&amp;gs_lcp=CgZwc3ktYWIQAzIFCCEQoAEyBQghEKABOgQIIxAnOggIABCDARCRAjoFCAAQkQI6BQgAEIMBOgIIADoGCAAQFhAeOggIABAIEA0QHjoFCCEQqwI6CAghEBYQHRAeOgcIIRAKEKABUKkIWMp1YMKEAWgFcAB4AYABvwyIAbpNkgENMjguMTUuMS43LTIuMpgBAKABAaoBB2d3cy13aXo&amp;sclient=psy-ab&amp;ved=0ahUKEwjmza6M6LHpAhXPbc0KHfxkA3UQ4dUDCAg&amp;uact=5" TargetMode="External"/><Relationship Id="rId97" Type="http://schemas.openxmlformats.org/officeDocument/2006/relationships/hyperlink" Target="https://www.elderly.gov.hk/english/carers_corner/diet/feeding.html" TargetMode="External"/><Relationship Id="rId104" Type="http://schemas.openxmlformats.org/officeDocument/2006/relationships/hyperlink" Target="https://www.comfortkeepers.com/care-services/senior-care/grocery-shopping" TargetMode="External"/><Relationship Id="rId7" Type="http://schemas.openxmlformats.org/officeDocument/2006/relationships/hyperlink" Target="https://www.valuerelating.com/value-seniors" TargetMode="External"/><Relationship Id="rId71" Type="http://schemas.openxmlformats.org/officeDocument/2006/relationships/hyperlink" Target="https://www.dlf.org.uk/factsheets/stairs" TargetMode="External"/><Relationship Id="rId92" Type="http://schemas.openxmlformats.org/officeDocument/2006/relationships/hyperlink" Target="https://www.inhomecare.com/6-tools-to-help-older-adults-manage-finances-tips-for-managing-finance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EC7A-422E-4263-BC57-2D6300A38BEF}">
  <dimension ref="A1:BK360"/>
  <sheetViews>
    <sheetView tabSelected="1" zoomScale="112" zoomScaleNormal="112" zoomScaleSheetLayoutView="100" workbookViewId="0">
      <selection activeCell="A352" sqref="A352:XFD352"/>
    </sheetView>
  </sheetViews>
  <sheetFormatPr defaultColWidth="8.88671875" defaultRowHeight="13.8" x14ac:dyDescent="0.3"/>
  <cols>
    <col min="1" max="1" width="1.6640625" style="1" customWidth="1"/>
    <col min="2" max="2" width="4.6640625" style="21" customWidth="1"/>
    <col min="3" max="3" width="17.77734375" style="1" customWidth="1"/>
    <col min="4" max="4" width="2.6640625" style="1" customWidth="1"/>
    <col min="5" max="6" width="14.77734375" style="1" customWidth="1"/>
    <col min="7" max="7" width="2.77734375" style="1" customWidth="1"/>
    <col min="8" max="9" width="13.77734375" style="1" customWidth="1"/>
    <col min="10" max="10" width="2.77734375" style="1" customWidth="1"/>
    <col min="11" max="11" width="27.77734375" style="1" customWidth="1"/>
    <col min="12" max="13" width="2.77734375" style="1" customWidth="1"/>
    <col min="14" max="14" width="25.77734375" style="1" customWidth="1"/>
    <col min="15" max="15" width="2.77734375" style="1" customWidth="1"/>
    <col min="16" max="16" width="25.77734375" style="1" customWidth="1"/>
    <col min="17" max="17" width="5.77734375" style="1" customWidth="1"/>
    <col min="18" max="18" width="30.77734375" style="1" customWidth="1"/>
    <col min="19" max="19" width="25.77734375" style="1" customWidth="1"/>
    <col min="20" max="21" width="1.6640625" style="1" customWidth="1"/>
    <col min="22" max="33" width="7.33203125" style="1" customWidth="1"/>
    <col min="34" max="35" width="1.6640625" style="1" customWidth="1"/>
    <col min="36" max="37" width="8.88671875" style="1" customWidth="1"/>
    <col min="38" max="49" width="8.88671875" style="1"/>
    <col min="50" max="51" width="20.6640625" style="1" customWidth="1"/>
    <col min="52" max="60" width="8.88671875" style="1"/>
    <col min="61" max="61" width="16.21875" style="1" customWidth="1"/>
    <col min="62" max="62" width="8.88671875" style="1"/>
    <col min="63" max="63" width="28.33203125" style="1" customWidth="1"/>
    <col min="64" max="16384" width="8.88671875" style="1"/>
  </cols>
  <sheetData>
    <row r="1" spans="1:63" ht="30" customHeight="1" x14ac:dyDescent="0.4">
      <c r="A1" s="63"/>
      <c r="B1" s="64" t="s">
        <v>114</v>
      </c>
      <c r="C1" s="65"/>
      <c r="D1" s="65"/>
      <c r="E1" s="65"/>
      <c r="F1" s="65"/>
      <c r="G1" s="65"/>
      <c r="H1" s="65"/>
      <c r="I1" s="65"/>
      <c r="J1" s="65"/>
      <c r="K1" s="65">
        <v>1</v>
      </c>
      <c r="L1" s="66"/>
      <c r="M1" s="62"/>
      <c r="N1" s="62"/>
      <c r="O1" s="62"/>
      <c r="P1" s="62"/>
      <c r="Q1" s="62"/>
      <c r="R1" s="62"/>
      <c r="S1" s="62"/>
      <c r="T1" s="62"/>
      <c r="U1" s="62"/>
      <c r="V1" s="11"/>
      <c r="W1" s="12"/>
      <c r="X1" s="12"/>
      <c r="Y1" s="12"/>
      <c r="Z1" s="12"/>
      <c r="AA1" s="12"/>
      <c r="AB1" s="12"/>
      <c r="AC1" s="12"/>
      <c r="AD1" s="12"/>
      <c r="AE1" s="12"/>
      <c r="AF1" s="13"/>
      <c r="AG1" s="13"/>
      <c r="AH1" s="14"/>
    </row>
    <row r="2" spans="1:63" ht="14.4" thickBot="1" x14ac:dyDescent="0.35">
      <c r="A2" s="53"/>
      <c r="B2" s="54"/>
      <c r="C2" s="55"/>
      <c r="D2" s="55"/>
      <c r="E2" s="55"/>
      <c r="F2" s="55"/>
      <c r="G2" s="55"/>
      <c r="H2" s="55"/>
      <c r="I2" s="55"/>
      <c r="J2" s="55"/>
      <c r="K2" s="55"/>
      <c r="L2" s="55"/>
      <c r="M2" s="49"/>
      <c r="N2" s="49"/>
      <c r="O2" s="49"/>
      <c r="P2" s="49"/>
      <c r="Q2" s="49"/>
      <c r="R2" s="49"/>
      <c r="S2" s="49"/>
      <c r="T2" s="50"/>
      <c r="U2" s="15"/>
      <c r="V2" s="15"/>
      <c r="W2" s="15"/>
      <c r="X2" s="15"/>
      <c r="Y2" s="15"/>
      <c r="Z2" s="15"/>
      <c r="AA2" s="15"/>
      <c r="AB2" s="15"/>
      <c r="AC2" s="15"/>
      <c r="AD2" s="15"/>
      <c r="AE2" s="15"/>
      <c r="AF2" s="15"/>
      <c r="AG2" s="15"/>
      <c r="AH2" s="15"/>
      <c r="AR2" s="1" t="s">
        <v>82</v>
      </c>
      <c r="AS2" s="1" t="s">
        <v>78</v>
      </c>
      <c r="AV2" s="1" t="s">
        <v>93</v>
      </c>
    </row>
    <row r="3" spans="1:63" ht="15" customHeight="1" thickBot="1" x14ac:dyDescent="0.35">
      <c r="A3" s="56"/>
      <c r="B3" s="54" t="s">
        <v>113</v>
      </c>
      <c r="C3" s="55"/>
      <c r="D3" s="55"/>
      <c r="E3" s="76">
        <f ca="1">TODAY()</f>
        <v>43973</v>
      </c>
      <c r="F3" s="67" t="s">
        <v>115</v>
      </c>
      <c r="G3" s="55"/>
      <c r="H3" s="76">
        <f ca="1">E3+2</f>
        <v>43975</v>
      </c>
      <c r="I3" s="55"/>
      <c r="J3" s="55"/>
      <c r="K3" s="55"/>
      <c r="L3" s="55"/>
      <c r="M3" s="49"/>
      <c r="N3" s="68" t="s">
        <v>139</v>
      </c>
      <c r="O3" s="49"/>
      <c r="P3" s="76"/>
      <c r="Q3" s="49"/>
      <c r="R3" s="87" t="s">
        <v>140</v>
      </c>
      <c r="S3" s="76"/>
      <c r="T3" s="51"/>
      <c r="U3" s="15"/>
      <c r="V3" s="15"/>
      <c r="W3" s="15"/>
      <c r="X3" s="15"/>
      <c r="Y3" s="15"/>
      <c r="Z3" s="15"/>
      <c r="AA3" s="15"/>
      <c r="AB3" s="15"/>
      <c r="AC3" s="15"/>
      <c r="AD3" s="15"/>
      <c r="AE3" s="15"/>
      <c r="AF3" s="15"/>
      <c r="AG3" s="15"/>
      <c r="AH3" s="15"/>
      <c r="AR3" s="1" t="s">
        <v>47</v>
      </c>
      <c r="AS3" s="1" t="s">
        <v>79</v>
      </c>
      <c r="AV3" s="1" t="s">
        <v>91</v>
      </c>
    </row>
    <row r="4" spans="1:63" ht="14.4" thickBot="1" x14ac:dyDescent="0.35">
      <c r="A4" s="56"/>
      <c r="B4" s="54"/>
      <c r="C4" s="55"/>
      <c r="D4" s="55"/>
      <c r="E4" s="55"/>
      <c r="F4" s="55"/>
      <c r="G4" s="55"/>
      <c r="H4" s="55"/>
      <c r="I4" s="55"/>
      <c r="J4" s="55"/>
      <c r="K4" s="55"/>
      <c r="L4" s="55"/>
      <c r="M4" s="49"/>
      <c r="N4" s="49"/>
      <c r="O4" s="49"/>
      <c r="P4" s="49"/>
      <c r="Q4" s="49"/>
      <c r="R4" s="49"/>
      <c r="S4" s="49"/>
      <c r="T4" s="51"/>
      <c r="U4" s="15"/>
      <c r="V4" s="15"/>
      <c r="W4" s="15"/>
      <c r="X4" s="15"/>
      <c r="Y4" s="15"/>
      <c r="Z4" s="15"/>
      <c r="AA4" s="15"/>
      <c r="AB4" s="15"/>
      <c r="AC4" s="15"/>
      <c r="AD4" s="15"/>
      <c r="AE4" s="15"/>
      <c r="AF4" s="15"/>
      <c r="AG4" s="15"/>
      <c r="AH4" s="15"/>
      <c r="AR4" s="1" t="s">
        <v>45</v>
      </c>
      <c r="AS4" s="1" t="s">
        <v>80</v>
      </c>
      <c r="AV4" s="1" t="s">
        <v>94</v>
      </c>
    </row>
    <row r="5" spans="1:63" ht="22.8" thickBot="1" x14ac:dyDescent="0.4">
      <c r="A5" s="56"/>
      <c r="B5" s="69" t="s">
        <v>116</v>
      </c>
      <c r="C5" s="54"/>
      <c r="D5" s="55"/>
      <c r="E5" s="55"/>
      <c r="F5" s="55"/>
      <c r="G5" s="74" t="s">
        <v>127</v>
      </c>
      <c r="H5" s="70" t="s">
        <v>120</v>
      </c>
      <c r="I5" s="72"/>
      <c r="J5" s="73" t="s">
        <v>126</v>
      </c>
      <c r="K5" s="75" t="s">
        <v>121</v>
      </c>
      <c r="L5" s="55"/>
      <c r="M5" s="49"/>
      <c r="N5" s="68" t="s">
        <v>112</v>
      </c>
      <c r="O5" s="49"/>
      <c r="P5" s="40"/>
      <c r="Q5" s="41"/>
      <c r="R5" s="41"/>
      <c r="S5" s="42"/>
      <c r="T5" s="51"/>
      <c r="U5" s="15"/>
      <c r="V5" s="15"/>
      <c r="W5" s="15"/>
      <c r="X5" s="15"/>
      <c r="Y5" s="15"/>
      <c r="Z5" s="15"/>
      <c r="AA5" s="15"/>
      <c r="AB5" s="15"/>
      <c r="AC5" s="15"/>
      <c r="AD5" s="15"/>
      <c r="AE5" s="15"/>
      <c r="AF5" s="15"/>
      <c r="AG5" s="15"/>
      <c r="AH5" s="15"/>
      <c r="AR5" s="1" t="s">
        <v>83</v>
      </c>
      <c r="AS5" s="1" t="s">
        <v>81</v>
      </c>
      <c r="AV5" s="1" t="s">
        <v>95</v>
      </c>
    </row>
    <row r="6" spans="1:63" x14ac:dyDescent="0.3">
      <c r="A6" s="56"/>
      <c r="B6" s="54"/>
      <c r="C6" s="55"/>
      <c r="D6" s="55"/>
      <c r="E6" s="55"/>
      <c r="F6" s="55"/>
      <c r="G6" s="55"/>
      <c r="H6" s="55"/>
      <c r="I6" s="55"/>
      <c r="J6" s="55"/>
      <c r="K6" s="55"/>
      <c r="L6" s="55"/>
      <c r="M6" s="49"/>
      <c r="N6" s="49"/>
      <c r="O6" s="49"/>
      <c r="P6" s="49"/>
      <c r="Q6" s="49"/>
      <c r="R6" s="49"/>
      <c r="S6" s="49"/>
      <c r="T6" s="51"/>
      <c r="U6" s="15"/>
      <c r="V6" s="15"/>
      <c r="W6" s="15"/>
      <c r="X6" s="15"/>
      <c r="Y6" s="15"/>
      <c r="Z6" s="15"/>
      <c r="AA6" s="15"/>
      <c r="AB6" s="15"/>
      <c r="AC6" s="15"/>
      <c r="AD6" s="15"/>
      <c r="AE6" s="15"/>
      <c r="AF6" s="15"/>
      <c r="AG6" s="15"/>
      <c r="AH6" s="15"/>
      <c r="AV6" s="1" t="s">
        <v>92</v>
      </c>
      <c r="AZ6" s="32" t="s">
        <v>45</v>
      </c>
      <c r="BA6" s="32" t="s">
        <v>45</v>
      </c>
      <c r="BB6" s="32" t="s">
        <v>45</v>
      </c>
      <c r="BC6" s="30" t="s">
        <v>47</v>
      </c>
      <c r="BD6" s="30" t="s">
        <v>47</v>
      </c>
      <c r="BE6" s="30" t="s">
        <v>47</v>
      </c>
    </row>
    <row r="7" spans="1:63" ht="30" customHeight="1" thickBot="1" x14ac:dyDescent="0.35">
      <c r="A7" s="56"/>
      <c r="B7" s="57"/>
      <c r="C7" s="58" t="s">
        <v>73</v>
      </c>
      <c r="D7" s="56"/>
      <c r="E7" s="77" t="s">
        <v>129</v>
      </c>
      <c r="F7" s="77" t="s">
        <v>130</v>
      </c>
      <c r="G7" s="55"/>
      <c r="H7" s="77" t="s">
        <v>84</v>
      </c>
      <c r="I7" s="77" t="s">
        <v>85</v>
      </c>
      <c r="J7" s="55"/>
      <c r="K7" s="77" t="s">
        <v>89</v>
      </c>
      <c r="L7" s="55"/>
      <c r="M7" s="49"/>
      <c r="N7" s="52" t="s">
        <v>88</v>
      </c>
      <c r="O7" s="49"/>
      <c r="P7" s="49"/>
      <c r="Q7" s="52"/>
      <c r="R7" s="52" t="s">
        <v>90</v>
      </c>
      <c r="S7" s="52"/>
      <c r="T7" s="51"/>
      <c r="U7" s="15"/>
      <c r="V7" s="15"/>
      <c r="W7" s="15"/>
      <c r="X7" s="15"/>
      <c r="Y7" s="15"/>
      <c r="Z7" s="15"/>
      <c r="AA7" s="15"/>
      <c r="AB7" s="15"/>
      <c r="AC7" s="15"/>
      <c r="AD7" s="15"/>
      <c r="AE7" s="15"/>
      <c r="AF7" s="15"/>
      <c r="AG7" s="15"/>
      <c r="AH7" s="15"/>
      <c r="AZ7" s="31" t="str">
        <f>AV5</f>
        <v>Inadequate</v>
      </c>
      <c r="BA7" s="31" t="s">
        <v>14</v>
      </c>
      <c r="BB7" s="30" t="s">
        <v>46</v>
      </c>
      <c r="BC7" s="30" t="str">
        <f>AZ7</f>
        <v>Inadequate</v>
      </c>
      <c r="BD7" s="30" t="str">
        <f t="shared" ref="BD7:BE7" si="0">BA7</f>
        <v>Professional</v>
      </c>
      <c r="BE7" s="30" t="str">
        <f t="shared" si="0"/>
        <v>Fam or Friend</v>
      </c>
    </row>
    <row r="8" spans="1:63" ht="16.2" thickBot="1" x14ac:dyDescent="0.35">
      <c r="A8" s="56"/>
      <c r="B8" s="59">
        <v>1</v>
      </c>
      <c r="C8" s="60" t="s">
        <v>1</v>
      </c>
      <c r="D8" s="61" t="s">
        <v>15</v>
      </c>
      <c r="E8" s="46" t="s">
        <v>47</v>
      </c>
      <c r="F8" s="46" t="str">
        <f>E8</f>
        <v>SUPPORTS</v>
      </c>
      <c r="G8" s="55"/>
      <c r="H8" s="47" t="s">
        <v>92</v>
      </c>
      <c r="I8" s="47" t="s">
        <v>95</v>
      </c>
      <c r="J8" s="55"/>
      <c r="K8" s="47" t="s">
        <v>103</v>
      </c>
      <c r="L8" s="55"/>
      <c r="M8" s="49"/>
      <c r="N8" s="70"/>
      <c r="O8" s="71"/>
      <c r="P8" s="72"/>
      <c r="Q8" s="52"/>
      <c r="R8" s="40"/>
      <c r="S8" s="42"/>
      <c r="T8" s="51"/>
      <c r="U8" s="15"/>
      <c r="V8" s="15"/>
      <c r="W8" s="15"/>
      <c r="X8" s="15"/>
      <c r="Y8" s="15"/>
      <c r="Z8" s="15"/>
      <c r="AA8" s="15"/>
      <c r="AB8" s="15"/>
      <c r="AC8" s="15"/>
      <c r="AD8" s="15"/>
      <c r="AE8" s="15"/>
      <c r="AF8" s="15"/>
      <c r="AG8" s="15"/>
      <c r="AH8" s="15"/>
      <c r="AR8" s="36" t="s">
        <v>48</v>
      </c>
      <c r="AS8" s="23">
        <v>1</v>
      </c>
      <c r="AT8" s="1">
        <f>IF($E8=AR$2,1,IF($E8=AR$3,2,IF($E8=AR$4,3,IF($E8=AR$5,0,""))))</f>
        <v>2</v>
      </c>
      <c r="AU8" s="1">
        <f>IF(AT8&gt;0,1,0)</f>
        <v>1</v>
      </c>
      <c r="AX8" s="1" t="str">
        <f>IF(AY8="","",CONCATENATE("If requiring assistance for ",AR8,": ",AY8))</f>
        <v/>
      </c>
      <c r="AY8" s="23" t="str">
        <f>CONCATENATE(AZ8,BA8,BB8,BC8,BD8,BE8)</f>
        <v/>
      </c>
      <c r="AZ8" s="1" t="str">
        <f>IF(AND($E8=$AR$4,$H8=$AV$5),"KZOO SERVICES. ","")</f>
        <v/>
      </c>
      <c r="BA8" s="1" t="str">
        <f>IF(AND($E8=$AR$4,$H8=$AV$4),"KZOO PRO RESOURCE. ","")</f>
        <v/>
      </c>
      <c r="BB8" s="1" t="str">
        <f>IF(AND($E8=$AR$4,OR($H8=$AV$2,$H8=$AV$3)),"KZOO FAM RESOURCE. ","")</f>
        <v/>
      </c>
      <c r="BC8" s="1" t="str">
        <f>IF(AND($E8=$AR$3,$H8=$AV$5),"KZOO SERVICES. ","")</f>
        <v/>
      </c>
      <c r="BD8" s="1" t="str">
        <f>IF(AND($E8=$AR$3,$H8=$AV$4),"KZOO PRO RESOURCE. ","")</f>
        <v/>
      </c>
      <c r="BE8" s="1" t="str">
        <f>IF(AND($E8=$AR$3,OR($H8=$AV$2,$H8=$AV$3)),"KZOO FAM RESOURCE. ","")</f>
        <v/>
      </c>
    </row>
    <row r="9" spans="1:63" ht="16.2" thickBot="1" x14ac:dyDescent="0.35">
      <c r="A9" s="56"/>
      <c r="B9" s="59">
        <v>2</v>
      </c>
      <c r="C9" s="60" t="s">
        <v>2</v>
      </c>
      <c r="D9" s="61" t="s">
        <v>15</v>
      </c>
      <c r="E9" s="46" t="s">
        <v>82</v>
      </c>
      <c r="F9" s="46" t="s">
        <v>45</v>
      </c>
      <c r="G9" s="55"/>
      <c r="H9" s="47" t="s">
        <v>95</v>
      </c>
      <c r="I9" s="47" t="s">
        <v>92</v>
      </c>
      <c r="J9" s="55"/>
      <c r="K9" s="47"/>
      <c r="L9" s="55"/>
      <c r="M9" s="49"/>
      <c r="N9" s="49" t="str">
        <f>IF(N8=BK17,"Please explain.","Please provide any helpful context.")</f>
        <v>Please provide any helpful context.</v>
      </c>
      <c r="O9" s="49"/>
      <c r="P9" s="49"/>
      <c r="Q9" s="49"/>
      <c r="R9" s="52"/>
      <c r="S9" s="52"/>
      <c r="T9" s="51"/>
      <c r="U9" s="15"/>
      <c r="V9" s="15"/>
      <c r="W9" s="15"/>
      <c r="X9" s="15"/>
      <c r="Y9" s="15"/>
      <c r="Z9" s="15"/>
      <c r="AA9" s="15"/>
      <c r="AB9" s="15"/>
      <c r="AC9" s="15"/>
      <c r="AD9" s="15"/>
      <c r="AE9" s="15"/>
      <c r="AF9" s="15"/>
      <c r="AG9" s="15"/>
      <c r="AH9" s="15"/>
      <c r="AR9" s="37" t="s">
        <v>49</v>
      </c>
      <c r="AS9" s="23">
        <v>2</v>
      </c>
      <c r="AT9" s="1">
        <f>IF($E9=AR$2,1,IF($E9=AR$3,2,IF($E9=AR$4,3,IF($E9=AR$5,0,""))))</f>
        <v>1</v>
      </c>
      <c r="AU9" s="1">
        <f t="shared" ref="AU9:AU24" si="1">IF(AT9&gt;0,1,0)</f>
        <v>1</v>
      </c>
      <c r="AX9" s="1" t="str">
        <f t="shared" ref="AX9:AX24" si="2">IF(AY9="","",CONCATENATE("If requiring assistance for ",AR9,": ",AY9))</f>
        <v/>
      </c>
      <c r="AY9" s="23" t="str">
        <f t="shared" ref="AY9:AY24" si="3">CONCATENATE(AZ9,BA9,BB9,BC9,BD9,BE9)</f>
        <v/>
      </c>
      <c r="AZ9" s="1" t="str">
        <f>IF(AND($E9=$AR$4,$H9=$AV$5),"KZOO SERVICES. ","")</f>
        <v/>
      </c>
      <c r="BA9" s="1" t="str">
        <f>IF(AND($E9=$AR$4,$H9=$AV$4),"KZOO PRO RESOURCE. ","")</f>
        <v/>
      </c>
      <c r="BB9" s="1" t="str">
        <f>IF(AND($E9=$AR$4,OR($H9=$AV$2,$H9=$AV$3)),"KZOO FAM RESOURCE. ","")</f>
        <v/>
      </c>
      <c r="BC9" s="1" t="str">
        <f>IF(AND($E9=$AR$3,$H9=$AV$5),"KZOO SERVICES. ","")</f>
        <v/>
      </c>
      <c r="BD9" s="1" t="str">
        <f>IF(AND($E9=$AR$3,$H9=$AV$4),"KZOO PRO RESOURCE. ","")</f>
        <v/>
      </c>
      <c r="BE9" s="1" t="str">
        <f>IF(AND($E9=$AR$3,OR($H9=$AV$2,$H9=$AV$3)),"KZOO FAM RESOURCE. ","")</f>
        <v/>
      </c>
      <c r="BI9" s="1" t="s">
        <v>125</v>
      </c>
      <c r="BK9" s="1" t="s">
        <v>136</v>
      </c>
    </row>
    <row r="10" spans="1:63" ht="16.2" thickBot="1" x14ac:dyDescent="0.35">
      <c r="A10" s="56"/>
      <c r="B10" s="59">
        <v>3</v>
      </c>
      <c r="C10" s="60" t="s">
        <v>3</v>
      </c>
      <c r="D10" s="61" t="s">
        <v>15</v>
      </c>
      <c r="E10" s="46" t="s">
        <v>47</v>
      </c>
      <c r="F10" s="46" t="str">
        <f t="shared" ref="F9:F24" si="4">E10</f>
        <v>SUPPORTS</v>
      </c>
      <c r="G10" s="55"/>
      <c r="H10" s="47" t="s">
        <v>93</v>
      </c>
      <c r="I10" s="47" t="s">
        <v>93</v>
      </c>
      <c r="J10" s="55"/>
      <c r="K10" s="47"/>
      <c r="L10" s="55"/>
      <c r="M10" s="49"/>
      <c r="N10" s="78"/>
      <c r="O10" s="79"/>
      <c r="P10" s="80"/>
      <c r="Q10" s="49"/>
      <c r="R10" s="52"/>
      <c r="S10" s="52"/>
      <c r="T10" s="51"/>
      <c r="U10" s="15"/>
      <c r="V10" s="15"/>
      <c r="W10" s="15"/>
      <c r="X10" s="15"/>
      <c r="Y10" s="15"/>
      <c r="Z10" s="15"/>
      <c r="AA10" s="15"/>
      <c r="AB10" s="15"/>
      <c r="AC10" s="15"/>
      <c r="AD10" s="15"/>
      <c r="AE10" s="15"/>
      <c r="AF10" s="15"/>
      <c r="AG10" s="15"/>
      <c r="AH10" s="15"/>
      <c r="AR10" s="37" t="s">
        <v>50</v>
      </c>
      <c r="AS10" s="23">
        <v>3</v>
      </c>
      <c r="AT10" s="1">
        <f>IF($E10=AR$2,1,IF($E10=AR$3,2,IF($E10=AR$4,3,IF($E10=AR$5,0,""))))</f>
        <v>2</v>
      </c>
      <c r="AU10" s="1">
        <f t="shared" si="1"/>
        <v>1</v>
      </c>
      <c r="AX10" s="1" t="str">
        <f t="shared" si="2"/>
        <v xml:space="preserve">If requiring assistance for dressing: KZOO FAM RESOURCE. </v>
      </c>
      <c r="AY10" s="23" t="str">
        <f t="shared" si="3"/>
        <v xml:space="preserve">KZOO FAM RESOURCE. </v>
      </c>
      <c r="AZ10" s="1" t="str">
        <f>IF(AND($E10=$AR$4,$H10=$AV$5),"KZOO SERVICES. ","")</f>
        <v/>
      </c>
      <c r="BA10" s="1" t="str">
        <f>IF(AND($E10=$AR$4,$H10=$AV$4),"KZOO PRO RESOURCE. ","")</f>
        <v/>
      </c>
      <c r="BB10" s="1" t="str">
        <f>IF(AND($E10=$AR$4,OR($H10=$AV$2,$H10=$AV$3)),"KZOO FAM RESOURCE. ","")</f>
        <v/>
      </c>
      <c r="BC10" s="1" t="str">
        <f>IF(AND($E10=$AR$3,$H10=$AV$5),"KZOO SERVICES. ","")</f>
        <v/>
      </c>
      <c r="BD10" s="1" t="str">
        <f>IF(AND($E10=$AR$3,$H10=$AV$4),"KZOO PRO RESOURCE. ","")</f>
        <v/>
      </c>
      <c r="BE10" s="1" t="str">
        <f>IF(AND($E10=$AR$3,OR($H10=$AV$2,$H10=$AV$3)),"KZOO FAM RESOURCE. ","")</f>
        <v xml:space="preserve">KZOO FAM RESOURCE. </v>
      </c>
      <c r="BI10" s="1" t="s">
        <v>128</v>
      </c>
      <c r="BK10" s="1" t="s">
        <v>134</v>
      </c>
    </row>
    <row r="11" spans="1:63" ht="16.2" thickBot="1" x14ac:dyDescent="0.35">
      <c r="A11" s="56"/>
      <c r="B11" s="59">
        <v>4</v>
      </c>
      <c r="C11" s="60" t="s">
        <v>4</v>
      </c>
      <c r="D11" s="61" t="s">
        <v>15</v>
      </c>
      <c r="E11" s="46" t="s">
        <v>82</v>
      </c>
      <c r="F11" s="46" t="s">
        <v>82</v>
      </c>
      <c r="G11" s="55"/>
      <c r="H11" s="47"/>
      <c r="I11" s="47"/>
      <c r="J11" s="55"/>
      <c r="K11" s="47"/>
      <c r="L11" s="55"/>
      <c r="M11" s="49"/>
      <c r="N11" s="81"/>
      <c r="O11" s="82"/>
      <c r="P11" s="83"/>
      <c r="Q11" s="49"/>
      <c r="R11" s="52"/>
      <c r="S11" s="52"/>
      <c r="T11" s="51"/>
      <c r="U11" s="15"/>
      <c r="V11" s="15"/>
      <c r="W11" s="15"/>
      <c r="X11" s="15"/>
      <c r="Y11" s="15"/>
      <c r="Z11" s="15"/>
      <c r="AA11" s="15"/>
      <c r="AB11" s="15"/>
      <c r="AC11" s="15"/>
      <c r="AD11" s="15"/>
      <c r="AE11" s="15"/>
      <c r="AF11" s="15"/>
      <c r="AG11" s="15"/>
      <c r="AH11" s="15"/>
      <c r="AR11" s="37" t="s">
        <v>51</v>
      </c>
      <c r="AS11" s="23">
        <v>4</v>
      </c>
      <c r="AT11" s="1">
        <f>IF($E11=AR$2,1,IF($E11=AR$3,2,IF($E11=AR$4,3,IF($E11=AR$5,0,""))))</f>
        <v>1</v>
      </c>
      <c r="AU11" s="1">
        <f t="shared" si="1"/>
        <v>1</v>
      </c>
      <c r="AX11" s="1" t="str">
        <f t="shared" si="2"/>
        <v/>
      </c>
      <c r="AY11" s="23" t="str">
        <f t="shared" si="3"/>
        <v/>
      </c>
      <c r="AZ11" s="1" t="str">
        <f>IF(AND($E11=$AR$4,$H11=$AV$5),"KZOO SERVICES. ","")</f>
        <v/>
      </c>
      <c r="BA11" s="1" t="str">
        <f>IF(AND($E11=$AR$4,$H11=$AV$4),"KZOO PRO RESOURCE. ","")</f>
        <v/>
      </c>
      <c r="BB11" s="1" t="str">
        <f>IF(AND($E11=$AR$4,OR($H11=$AV$2,$H11=$AV$3)),"KZOO FAM RESOURCE. ","")</f>
        <v/>
      </c>
      <c r="BC11" s="1" t="str">
        <f>IF(AND($E11=$AR$3,$H11=$AV$5),"KZOO SERVICES. ","")</f>
        <v/>
      </c>
      <c r="BD11" s="1" t="str">
        <f>IF(AND($E11=$AR$3,$H11=$AV$4),"KZOO PRO RESOURCE. ","")</f>
        <v/>
      </c>
      <c r="BE11" s="1" t="str">
        <f>IF(AND($E11=$AR$3,OR($H11=$AV$2,$H11=$AV$3)),"KZOO FAM RESOURCE. ","")</f>
        <v/>
      </c>
      <c r="BI11" s="1" t="s">
        <v>123</v>
      </c>
      <c r="BK11" s="1" t="s">
        <v>135</v>
      </c>
    </row>
    <row r="12" spans="1:63" ht="16.2" thickBot="1" x14ac:dyDescent="0.35">
      <c r="A12" s="56"/>
      <c r="B12" s="59">
        <v>5</v>
      </c>
      <c r="C12" s="60" t="s">
        <v>5</v>
      </c>
      <c r="D12" s="61" t="s">
        <v>15</v>
      </c>
      <c r="E12" s="46" t="s">
        <v>47</v>
      </c>
      <c r="F12" s="46" t="str">
        <f t="shared" si="4"/>
        <v>SUPPORTS</v>
      </c>
      <c r="G12" s="55"/>
      <c r="H12" s="47" t="s">
        <v>91</v>
      </c>
      <c r="I12" s="47" t="s">
        <v>93</v>
      </c>
      <c r="J12" s="55"/>
      <c r="K12" s="47"/>
      <c r="L12" s="55"/>
      <c r="M12" s="49"/>
      <c r="N12" s="81"/>
      <c r="O12" s="82"/>
      <c r="P12" s="83"/>
      <c r="Q12" s="49"/>
      <c r="R12" s="52"/>
      <c r="S12" s="52"/>
      <c r="T12" s="51"/>
      <c r="U12" s="15"/>
      <c r="V12" s="15"/>
      <c r="W12" s="15"/>
      <c r="X12" s="15"/>
      <c r="Y12" s="15"/>
      <c r="Z12" s="15"/>
      <c r="AA12" s="15"/>
      <c r="AB12" s="15"/>
      <c r="AC12" s="15"/>
      <c r="AD12" s="15"/>
      <c r="AE12" s="15"/>
      <c r="AF12" s="15"/>
      <c r="AG12" s="15"/>
      <c r="AH12" s="15"/>
      <c r="AR12" s="37" t="s">
        <v>52</v>
      </c>
      <c r="AS12" s="23">
        <v>5</v>
      </c>
      <c r="AT12" s="1">
        <f>IF($E12=AR$2,1,IF($E12=AR$3,2,IF($E12=AR$4,3,IF($E12=AR$5,0,""))))</f>
        <v>2</v>
      </c>
      <c r="AU12" s="1">
        <f t="shared" si="1"/>
        <v>1</v>
      </c>
      <c r="AX12" s="1" t="str">
        <f t="shared" si="2"/>
        <v xml:space="preserve">If requiring assistance for eating: KZOO FAM RESOURCE. </v>
      </c>
      <c r="AY12" s="23" t="str">
        <f t="shared" si="3"/>
        <v xml:space="preserve">KZOO FAM RESOURCE. </v>
      </c>
      <c r="AZ12" s="1" t="str">
        <f>IF(AND($E12=$AR$4,$H12=$AV$5),"KZOO SERVICES. ","")</f>
        <v/>
      </c>
      <c r="BA12" s="1" t="str">
        <f>IF(AND($E12=$AR$4,$H12=$AV$4),"KZOO PRO RESOURCE. ","")</f>
        <v/>
      </c>
      <c r="BB12" s="1" t="str">
        <f>IF(AND($E12=$AR$4,OR($H12=$AV$2,$H12=$AV$3)),"KZOO FAM RESOURCE. ","")</f>
        <v/>
      </c>
      <c r="BC12" s="1" t="str">
        <f>IF(AND($E12=$AR$3,$H12=$AV$5),"KZOO SERVICES. ","")</f>
        <v/>
      </c>
      <c r="BD12" s="1" t="str">
        <f>IF(AND($E12=$AR$3,$H12=$AV$4),"KZOO PRO RESOURCE. ","")</f>
        <v/>
      </c>
      <c r="BE12" s="1" t="str">
        <f>IF(AND($E12=$AR$3,OR($H12=$AV$2,$H12=$AV$3)),"KZOO FAM RESOURCE. ","")</f>
        <v xml:space="preserve">KZOO FAM RESOURCE. </v>
      </c>
      <c r="BI12" s="1" t="s">
        <v>118</v>
      </c>
      <c r="BK12" s="1" t="s">
        <v>138</v>
      </c>
    </row>
    <row r="13" spans="1:63" ht="16.2" thickBot="1" x14ac:dyDescent="0.35">
      <c r="A13" s="56"/>
      <c r="B13" s="59">
        <v>6</v>
      </c>
      <c r="C13" s="60" t="s">
        <v>74</v>
      </c>
      <c r="D13" s="61" t="s">
        <v>15</v>
      </c>
      <c r="E13" s="46" t="s">
        <v>47</v>
      </c>
      <c r="F13" s="46" t="s">
        <v>45</v>
      </c>
      <c r="G13" s="55"/>
      <c r="H13" s="47" t="s">
        <v>94</v>
      </c>
      <c r="I13" s="47" t="s">
        <v>92</v>
      </c>
      <c r="J13" s="55"/>
      <c r="K13" s="47"/>
      <c r="L13" s="55"/>
      <c r="M13" s="49"/>
      <c r="N13" s="84"/>
      <c r="O13" s="85"/>
      <c r="P13" s="86"/>
      <c r="Q13" s="49"/>
      <c r="R13" s="52"/>
      <c r="S13" s="52"/>
      <c r="T13" s="51"/>
      <c r="U13" s="15"/>
      <c r="V13" s="15"/>
      <c r="W13" s="15"/>
      <c r="X13" s="15"/>
      <c r="Y13" s="15"/>
      <c r="Z13" s="15"/>
      <c r="AA13" s="15"/>
      <c r="AB13" s="15"/>
      <c r="AC13" s="15"/>
      <c r="AD13" s="15"/>
      <c r="AE13" s="15"/>
      <c r="AF13" s="15"/>
      <c r="AG13" s="15"/>
      <c r="AH13" s="15"/>
      <c r="AR13" s="38" t="s">
        <v>53</v>
      </c>
      <c r="AS13" s="23">
        <v>6</v>
      </c>
      <c r="AT13" s="1">
        <f>IF($E13=AR$2,1,IF($E13=AR$3,2,IF($E13=AR$4,3,IF($E13=AR$5,0,""))))</f>
        <v>2</v>
      </c>
      <c r="AU13" s="1">
        <f t="shared" si="1"/>
        <v>1</v>
      </c>
      <c r="AX13" s="1" t="str">
        <f t="shared" si="2"/>
        <v xml:space="preserve">If requiring assistance for finances management: KZOO PRO RESOURCE. </v>
      </c>
      <c r="AY13" s="23" t="str">
        <f t="shared" si="3"/>
        <v xml:space="preserve">KZOO PRO RESOURCE. </v>
      </c>
      <c r="AZ13" s="1" t="str">
        <f>IF(AND($E13=$AR$4,$H13=$AV$5),"KZOO SERVICES. ","")</f>
        <v/>
      </c>
      <c r="BA13" s="1" t="str">
        <f>IF(AND($E13=$AR$4,$H13=$AV$4),"KZOO PRO RESOURCE. ","")</f>
        <v/>
      </c>
      <c r="BB13" s="1" t="str">
        <f>IF(AND($E13=$AR$4,OR($H13=$AV$2,$H13=$AV$3)),"KZOO FAM RESOURCE. ","")</f>
        <v/>
      </c>
      <c r="BC13" s="1" t="str">
        <f>IF(AND($E13=$AR$3,$H13=$AV$5),"KZOO SERVICES. ","")</f>
        <v/>
      </c>
      <c r="BD13" s="1" t="str">
        <f>IF(AND($E13=$AR$3,$H13=$AV$4),"KZOO PRO RESOURCE. ","")</f>
        <v xml:space="preserve">KZOO PRO RESOURCE. </v>
      </c>
      <c r="BE13" s="1" t="str">
        <f>IF(AND($E13=$AR$3,OR($H13=$AV$2,$H13=$AV$3)),"KZOO FAM RESOURCE. ","")</f>
        <v/>
      </c>
      <c r="BI13" s="1" t="s">
        <v>119</v>
      </c>
      <c r="BK13" s="1" t="s">
        <v>137</v>
      </c>
    </row>
    <row r="14" spans="1:63" ht="16.2" thickBot="1" x14ac:dyDescent="0.35">
      <c r="A14" s="56"/>
      <c r="B14" s="59">
        <v>7</v>
      </c>
      <c r="C14" s="60" t="s">
        <v>6</v>
      </c>
      <c r="D14" s="61" t="s">
        <v>15</v>
      </c>
      <c r="E14" s="46" t="s">
        <v>82</v>
      </c>
      <c r="F14" s="46" t="str">
        <f t="shared" si="4"/>
        <v>INDEPENDENT</v>
      </c>
      <c r="G14" s="55"/>
      <c r="H14" s="47"/>
      <c r="I14" s="47"/>
      <c r="J14" s="55"/>
      <c r="K14" s="47"/>
      <c r="L14" s="55"/>
      <c r="M14" s="49"/>
      <c r="N14" s="49"/>
      <c r="O14" s="49"/>
      <c r="P14" s="49"/>
      <c r="Q14" s="49"/>
      <c r="R14" s="52"/>
      <c r="S14" s="52"/>
      <c r="T14" s="51"/>
      <c r="U14" s="15"/>
      <c r="V14" s="15"/>
      <c r="W14" s="15"/>
      <c r="X14" s="15"/>
      <c r="Y14" s="15"/>
      <c r="Z14" s="15"/>
      <c r="AA14" s="15"/>
      <c r="AB14" s="15"/>
      <c r="AC14" s="15"/>
      <c r="AD14" s="15"/>
      <c r="AE14" s="15"/>
      <c r="AF14" s="15"/>
      <c r="AG14" s="15"/>
      <c r="AH14" s="15"/>
      <c r="AR14" s="37" t="s">
        <v>54</v>
      </c>
      <c r="AS14" s="23">
        <v>7</v>
      </c>
      <c r="AT14" s="1">
        <f>IF($E14=AR$2,1,IF($E14=AR$3,2,IF($E14=AR$4,3,IF($E14=AR$5,0,""))))</f>
        <v>1</v>
      </c>
      <c r="AU14" s="1">
        <f t="shared" si="1"/>
        <v>1</v>
      </c>
      <c r="AX14" s="1" t="str">
        <f t="shared" si="2"/>
        <v/>
      </c>
      <c r="AY14" s="23" t="str">
        <f t="shared" si="3"/>
        <v/>
      </c>
      <c r="AZ14" s="1" t="str">
        <f>IF(AND($E14=$AR$4,$H14=$AV$5),"KZOO SERVICES. ","")</f>
        <v/>
      </c>
      <c r="BA14" s="1" t="str">
        <f>IF(AND($E14=$AR$4,$H14=$AV$4),"KZOO PRO RESOURCE. ","")</f>
        <v/>
      </c>
      <c r="BB14" s="1" t="str">
        <f>IF(AND($E14=$AR$4,OR($H14=$AV$2,$H14=$AV$3)),"KZOO FAM RESOURCE. ","")</f>
        <v/>
      </c>
      <c r="BC14" s="1" t="str">
        <f>IF(AND($E14=$AR$3,$H14=$AV$5),"KZOO SERVICES. ","")</f>
        <v/>
      </c>
      <c r="BD14" s="1" t="str">
        <f>IF(AND($E14=$AR$3,$H14=$AV$4),"KZOO PRO RESOURCE. ","")</f>
        <v/>
      </c>
      <c r="BE14" s="1" t="str">
        <f>IF(AND($E14=$AR$3,OR($H14=$AV$2,$H14=$AV$3)),"KZOO FAM RESOURCE. ","")</f>
        <v/>
      </c>
      <c r="BI14" s="1" t="s">
        <v>120</v>
      </c>
      <c r="BK14" s="1" t="s">
        <v>131</v>
      </c>
    </row>
    <row r="15" spans="1:63" ht="16.2" thickBot="1" x14ac:dyDescent="0.35">
      <c r="A15" s="56"/>
      <c r="B15" s="59">
        <v>8</v>
      </c>
      <c r="C15" s="60" t="s">
        <v>7</v>
      </c>
      <c r="D15" s="61" t="s">
        <v>15</v>
      </c>
      <c r="E15" s="46" t="s">
        <v>47</v>
      </c>
      <c r="F15" s="46" t="str">
        <f t="shared" si="4"/>
        <v>SUPPORTS</v>
      </c>
      <c r="G15" s="55"/>
      <c r="H15" s="47" t="s">
        <v>91</v>
      </c>
      <c r="I15" s="47" t="s">
        <v>93</v>
      </c>
      <c r="J15" s="55"/>
      <c r="K15" s="47"/>
      <c r="L15" s="55"/>
      <c r="M15" s="49"/>
      <c r="N15" s="49"/>
      <c r="O15" s="49"/>
      <c r="P15" s="49"/>
      <c r="Q15" s="49"/>
      <c r="R15" s="52"/>
      <c r="S15" s="52"/>
      <c r="T15" s="51"/>
      <c r="U15" s="15"/>
      <c r="V15" s="15"/>
      <c r="W15" s="15"/>
      <c r="X15" s="15"/>
      <c r="Y15" s="15"/>
      <c r="Z15" s="15"/>
      <c r="AA15" s="15"/>
      <c r="AB15" s="15"/>
      <c r="AC15" s="15"/>
      <c r="AD15" s="15"/>
      <c r="AE15" s="15"/>
      <c r="AF15" s="15"/>
      <c r="AG15" s="15"/>
      <c r="AH15" s="15"/>
      <c r="AR15" s="37" t="s">
        <v>55</v>
      </c>
      <c r="AS15" s="23">
        <v>8</v>
      </c>
      <c r="AT15" s="1">
        <f>IF($E15=AR$2,1,IF($E15=AR$3,2,IF($E15=AR$4,3,IF($E15=AR$5,0,""))))</f>
        <v>2</v>
      </c>
      <c r="AU15" s="1">
        <f t="shared" si="1"/>
        <v>1</v>
      </c>
      <c r="AX15" s="1" t="str">
        <f t="shared" si="2"/>
        <v xml:space="preserve">If requiring assistance for housework: KZOO FAM RESOURCE. </v>
      </c>
      <c r="AY15" s="23" t="str">
        <f t="shared" si="3"/>
        <v xml:space="preserve">KZOO FAM RESOURCE. </v>
      </c>
      <c r="AZ15" s="1" t="str">
        <f>IF(AND($E15=$AR$4,$H15=$AV$5),"KZOO SERVICES. ","")</f>
        <v/>
      </c>
      <c r="BA15" s="1" t="str">
        <f>IF(AND($E15=$AR$4,$H15=$AV$4),"KZOO PRO RESOURCE. ","")</f>
        <v/>
      </c>
      <c r="BB15" s="1" t="str">
        <f>IF(AND($E15=$AR$4,OR($H15=$AV$2,$H15=$AV$3)),"KZOO FAM RESOURCE. ","")</f>
        <v/>
      </c>
      <c r="BC15" s="1" t="str">
        <f>IF(AND($E15=$AR$3,$H15=$AV$5),"KZOO SERVICES. ","")</f>
        <v/>
      </c>
      <c r="BD15" s="1" t="str">
        <f>IF(AND($E15=$AR$3,$H15=$AV$4),"KZOO PRO RESOURCE. ","")</f>
        <v/>
      </c>
      <c r="BE15" s="1" t="str">
        <f>IF(AND($E15=$AR$3,OR($H15=$AV$2,$H15=$AV$3)),"KZOO FAM RESOURCE. ","")</f>
        <v xml:space="preserve">KZOO FAM RESOURCE. </v>
      </c>
      <c r="BI15" s="1" t="s">
        <v>121</v>
      </c>
      <c r="BK15" s="1" t="s">
        <v>132</v>
      </c>
    </row>
    <row r="16" spans="1:63" ht="16.2" thickBot="1" x14ac:dyDescent="0.35">
      <c r="A16" s="56"/>
      <c r="B16" s="59">
        <v>9</v>
      </c>
      <c r="C16" s="60" t="s">
        <v>8</v>
      </c>
      <c r="D16" s="61" t="s">
        <v>15</v>
      </c>
      <c r="E16" s="46" t="s">
        <v>47</v>
      </c>
      <c r="F16" s="46" t="str">
        <f t="shared" si="4"/>
        <v>SUPPORTS</v>
      </c>
      <c r="G16" s="55"/>
      <c r="H16" s="47" t="s">
        <v>93</v>
      </c>
      <c r="I16" s="47" t="s">
        <v>93</v>
      </c>
      <c r="J16" s="55"/>
      <c r="K16" s="47"/>
      <c r="L16" s="55"/>
      <c r="M16" s="49"/>
      <c r="N16" s="49"/>
      <c r="O16" s="49"/>
      <c r="P16" s="49"/>
      <c r="Q16" s="49"/>
      <c r="R16" s="52"/>
      <c r="S16" s="52"/>
      <c r="T16" s="51"/>
      <c r="U16" s="15"/>
      <c r="V16" s="15"/>
      <c r="W16" s="15"/>
      <c r="X16" s="15"/>
      <c r="Y16" s="15"/>
      <c r="Z16" s="15"/>
      <c r="AA16" s="15"/>
      <c r="AB16" s="15"/>
      <c r="AC16" s="15"/>
      <c r="AD16" s="15"/>
      <c r="AE16" s="15"/>
      <c r="AF16" s="15"/>
      <c r="AG16" s="15"/>
      <c r="AH16" s="15"/>
      <c r="AR16" s="37" t="s">
        <v>56</v>
      </c>
      <c r="AS16" s="23">
        <v>9</v>
      </c>
      <c r="AT16" s="1">
        <f>IF($E16=AR$2,1,IF($E16=AR$3,2,IF($E16=AR$4,3,IF($E16=AR$5,0,""))))</f>
        <v>2</v>
      </c>
      <c r="AU16" s="1">
        <f t="shared" si="1"/>
        <v>1</v>
      </c>
      <c r="AX16" s="1" t="str">
        <f t="shared" si="2"/>
        <v xml:space="preserve">If requiring assistance for laundry: KZOO FAM RESOURCE. </v>
      </c>
      <c r="AY16" s="23" t="str">
        <f t="shared" si="3"/>
        <v xml:space="preserve">KZOO FAM RESOURCE. </v>
      </c>
      <c r="AZ16" s="1" t="str">
        <f>IF(AND($E16=$AR$4,$H16=$AV$5),"KZOO SERVICES. ","")</f>
        <v/>
      </c>
      <c r="BA16" s="1" t="str">
        <f>IF(AND($E16=$AR$4,$H16=$AV$4),"KZOO PRO RESOURCE. ","")</f>
        <v/>
      </c>
      <c r="BB16" s="1" t="str">
        <f>IF(AND($E16=$AR$4,OR($H16=$AV$2,$H16=$AV$3)),"KZOO FAM RESOURCE. ","")</f>
        <v/>
      </c>
      <c r="BC16" s="1" t="str">
        <f>IF(AND($E16=$AR$3,$H16=$AV$5),"KZOO SERVICES. ","")</f>
        <v/>
      </c>
      <c r="BD16" s="1" t="str">
        <f>IF(AND($E16=$AR$3,$H16=$AV$4),"KZOO PRO RESOURCE. ","")</f>
        <v/>
      </c>
      <c r="BE16" s="1" t="str">
        <f>IF(AND($E16=$AR$3,OR($H16=$AV$2,$H16=$AV$3)),"KZOO FAM RESOURCE. ","")</f>
        <v xml:space="preserve">KZOO FAM RESOURCE. </v>
      </c>
      <c r="BI16" s="1" t="s">
        <v>122</v>
      </c>
      <c r="BK16" s="1" t="s">
        <v>133</v>
      </c>
    </row>
    <row r="17" spans="1:63" ht="16.2" thickBot="1" x14ac:dyDescent="0.35">
      <c r="A17" s="56"/>
      <c r="B17" s="59">
        <v>10</v>
      </c>
      <c r="C17" s="60" t="s">
        <v>76</v>
      </c>
      <c r="D17" s="61" t="s">
        <v>15</v>
      </c>
      <c r="E17" s="46" t="s">
        <v>47</v>
      </c>
      <c r="F17" s="46" t="str">
        <f t="shared" si="4"/>
        <v>SUPPORTS</v>
      </c>
      <c r="G17" s="55"/>
      <c r="H17" s="47" t="s">
        <v>94</v>
      </c>
      <c r="I17" s="47" t="s">
        <v>93</v>
      </c>
      <c r="J17" s="55"/>
      <c r="K17" s="47"/>
      <c r="L17" s="55"/>
      <c r="M17" s="49"/>
      <c r="N17" s="49"/>
      <c r="O17" s="49"/>
      <c r="P17" s="49"/>
      <c r="Q17" s="49"/>
      <c r="R17" s="52"/>
      <c r="S17" s="52"/>
      <c r="T17" s="51"/>
      <c r="U17" s="15"/>
      <c r="V17" s="15"/>
      <c r="W17" s="15"/>
      <c r="X17" s="15"/>
      <c r="Y17" s="15"/>
      <c r="Z17" s="15"/>
      <c r="AA17" s="15"/>
      <c r="AB17" s="15"/>
      <c r="AC17" s="15"/>
      <c r="AD17" s="15"/>
      <c r="AE17" s="15"/>
      <c r="AF17" s="15"/>
      <c r="AG17" s="15"/>
      <c r="AH17" s="15"/>
      <c r="AR17" s="37" t="s">
        <v>57</v>
      </c>
      <c r="AS17" s="23">
        <v>10</v>
      </c>
      <c r="AT17" s="1">
        <f>IF($E17=AR$2,1,IF($E17=AR$3,2,IF($E17=AR$4,3,IF($E17=AR$5,0,""))))</f>
        <v>2</v>
      </c>
      <c r="AU17" s="1">
        <f t="shared" si="1"/>
        <v>1</v>
      </c>
      <c r="AX17" s="1" t="str">
        <f t="shared" si="2"/>
        <v xml:space="preserve">If requiring assistance for medications management: KZOO PRO RESOURCE. </v>
      </c>
      <c r="AY17" s="23" t="str">
        <f t="shared" si="3"/>
        <v xml:space="preserve">KZOO PRO RESOURCE. </v>
      </c>
      <c r="AZ17" s="1" t="str">
        <f>IF(AND($E17=$AR$4,$H17=$AV$5),"KZOO SERVICES. ","")</f>
        <v/>
      </c>
      <c r="BA17" s="1" t="str">
        <f>IF(AND($E17=$AR$4,$H17=$AV$4),"KZOO PRO RESOURCE. ","")</f>
        <v/>
      </c>
      <c r="BB17" s="1" t="str">
        <f>IF(AND($E17=$AR$4,OR($H17=$AV$2,$H17=$AV$3)),"KZOO FAM RESOURCE. ","")</f>
        <v/>
      </c>
      <c r="BC17" s="1" t="str">
        <f>IF(AND($E17=$AR$3,$H17=$AV$5),"KZOO SERVICES. ","")</f>
        <v/>
      </c>
      <c r="BD17" s="1" t="str">
        <f>IF(AND($E17=$AR$3,$H17=$AV$4),"KZOO PRO RESOURCE. ","")</f>
        <v xml:space="preserve">KZOO PRO RESOURCE. </v>
      </c>
      <c r="BE17" s="1" t="str">
        <f>IF(AND($E17=$AR$3,OR($H17=$AV$2,$H17=$AV$3)),"KZOO FAM RESOURCE. ","")</f>
        <v/>
      </c>
      <c r="BI17" s="1" t="s">
        <v>117</v>
      </c>
      <c r="BK17" s="1" t="s">
        <v>37</v>
      </c>
    </row>
    <row r="18" spans="1:63" ht="16.2" thickBot="1" x14ac:dyDescent="0.35">
      <c r="A18" s="56"/>
      <c r="B18" s="59">
        <v>11</v>
      </c>
      <c r="C18" s="60" t="s">
        <v>9</v>
      </c>
      <c r="D18" s="61" t="s">
        <v>15</v>
      </c>
      <c r="E18" s="46" t="s">
        <v>82</v>
      </c>
      <c r="F18" s="46" t="str">
        <f t="shared" si="4"/>
        <v>INDEPENDENT</v>
      </c>
      <c r="G18" s="55"/>
      <c r="H18" s="47"/>
      <c r="I18" s="47"/>
      <c r="J18" s="55"/>
      <c r="K18" s="47"/>
      <c r="L18" s="55"/>
      <c r="M18" s="49"/>
      <c r="N18" s="49"/>
      <c r="O18" s="49"/>
      <c r="P18" s="49"/>
      <c r="Q18" s="49"/>
      <c r="R18" s="52"/>
      <c r="S18" s="52"/>
      <c r="T18" s="51"/>
      <c r="U18" s="15"/>
      <c r="V18" s="15"/>
      <c r="W18" s="15"/>
      <c r="X18" s="15"/>
      <c r="Y18" s="15"/>
      <c r="Z18" s="15"/>
      <c r="AA18" s="15"/>
      <c r="AB18" s="15"/>
      <c r="AC18" s="15"/>
      <c r="AD18" s="15"/>
      <c r="AE18" s="15"/>
      <c r="AF18" s="15"/>
      <c r="AG18" s="15"/>
      <c r="AH18" s="15"/>
      <c r="AR18" s="37" t="s">
        <v>58</v>
      </c>
      <c r="AS18" s="23">
        <v>11</v>
      </c>
      <c r="AT18" s="1">
        <f>IF($E18=AR$2,1,IF($E18=AR$3,2,IF($E18=AR$4,3,IF($E18=AR$5,0,""))))</f>
        <v>1</v>
      </c>
      <c r="AU18" s="1">
        <f t="shared" si="1"/>
        <v>1</v>
      </c>
      <c r="AX18" s="1" t="str">
        <f t="shared" si="2"/>
        <v/>
      </c>
      <c r="AY18" s="23" t="str">
        <f t="shared" si="3"/>
        <v/>
      </c>
      <c r="AZ18" s="1" t="str">
        <f>IF(AND($E18=$AR$4,$H18=$AV$5),"KZOO SERVICES. ","")</f>
        <v/>
      </c>
      <c r="BA18" s="1" t="str">
        <f>IF(AND($E18=$AR$4,$H18=$AV$4),"KZOO PRO RESOURCE. ","")</f>
        <v/>
      </c>
      <c r="BB18" s="1" t="str">
        <f>IF(AND($E18=$AR$4,OR($H18=$AV$2,$H18=$AV$3)),"KZOO FAM RESOURCE. ","")</f>
        <v/>
      </c>
      <c r="BC18" s="1" t="str">
        <f>IF(AND($E18=$AR$3,$H18=$AV$5),"KZOO SERVICES. ","")</f>
        <v/>
      </c>
      <c r="BD18" s="1" t="str">
        <f>IF(AND($E18=$AR$3,$H18=$AV$4),"KZOO PRO RESOURCE. ","")</f>
        <v/>
      </c>
      <c r="BE18" s="1" t="str">
        <f>IF(AND($E18=$AR$3,OR($H18=$AV$2,$H18=$AV$3)),"KZOO FAM RESOURCE. ","")</f>
        <v/>
      </c>
      <c r="BI18" s="1" t="s">
        <v>124</v>
      </c>
    </row>
    <row r="19" spans="1:63" ht="16.2" thickBot="1" x14ac:dyDescent="0.35">
      <c r="A19" s="56"/>
      <c r="B19" s="59">
        <v>12</v>
      </c>
      <c r="C19" s="60" t="s">
        <v>77</v>
      </c>
      <c r="D19" s="61" t="s">
        <v>15</v>
      </c>
      <c r="E19" s="46" t="s">
        <v>82</v>
      </c>
      <c r="F19" s="46" t="str">
        <f t="shared" si="4"/>
        <v>INDEPENDENT</v>
      </c>
      <c r="G19" s="55"/>
      <c r="H19" s="47"/>
      <c r="I19" s="47"/>
      <c r="J19" s="55"/>
      <c r="K19" s="47"/>
      <c r="L19" s="55"/>
      <c r="M19" s="49"/>
      <c r="N19" s="49"/>
      <c r="O19" s="49"/>
      <c r="P19" s="49"/>
      <c r="Q19" s="49"/>
      <c r="R19" s="52"/>
      <c r="S19" s="52"/>
      <c r="T19" s="51"/>
      <c r="U19" s="15"/>
      <c r="V19" s="15"/>
      <c r="W19" s="15"/>
      <c r="X19" s="15"/>
      <c r="Y19" s="15"/>
      <c r="Z19" s="15"/>
      <c r="AA19" s="15"/>
      <c r="AB19" s="15"/>
      <c r="AC19" s="15"/>
      <c r="AD19" s="15"/>
      <c r="AE19" s="15"/>
      <c r="AF19" s="15"/>
      <c r="AG19" s="15"/>
      <c r="AH19" s="15"/>
      <c r="AR19" s="37" t="s">
        <v>59</v>
      </c>
      <c r="AS19" s="23">
        <v>12</v>
      </c>
      <c r="AT19" s="1">
        <f>IF($E19=AR$2,1,IF($E19=AR$3,2,IF($E19=AR$4,3,IF($E19=AR$5,0,""))))</f>
        <v>1</v>
      </c>
      <c r="AU19" s="1">
        <f t="shared" si="1"/>
        <v>1</v>
      </c>
      <c r="AX19" s="1" t="str">
        <f t="shared" si="2"/>
        <v/>
      </c>
      <c r="AY19" s="23" t="str">
        <f t="shared" si="3"/>
        <v/>
      </c>
      <c r="AZ19" s="1" t="str">
        <f>IF(AND($E19=$AR$4,$H19=$AV$5),"KZOO SERVICES. ","")</f>
        <v/>
      </c>
      <c r="BA19" s="1" t="str">
        <f>IF(AND($E19=$AR$4,$H19=$AV$4),"KZOO PRO RESOURCE. ","")</f>
        <v/>
      </c>
      <c r="BB19" s="1" t="str">
        <f>IF(AND($E19=$AR$4,OR($H19=$AV$2,$H19=$AV$3)),"KZOO FAM RESOURCE. ","")</f>
        <v/>
      </c>
      <c r="BC19" s="1" t="str">
        <f>IF(AND($E19=$AR$3,$H19=$AV$5),"KZOO SERVICES. ","")</f>
        <v/>
      </c>
      <c r="BD19" s="1" t="str">
        <f>IF(AND($E19=$AR$3,$H19=$AV$4),"KZOO PRO RESOURCE. ","")</f>
        <v/>
      </c>
      <c r="BE19" s="1" t="str">
        <f>IF(AND($E19=$AR$3,OR($H19=$AV$2,$H19=$AV$3)),"KZOO FAM RESOURCE. ","")</f>
        <v/>
      </c>
    </row>
    <row r="20" spans="1:63" ht="16.2" thickBot="1" x14ac:dyDescent="0.35">
      <c r="A20" s="56"/>
      <c r="B20" s="59">
        <v>13</v>
      </c>
      <c r="C20" s="60" t="s">
        <v>10</v>
      </c>
      <c r="D20" s="61" t="s">
        <v>15</v>
      </c>
      <c r="E20" s="46" t="s">
        <v>82</v>
      </c>
      <c r="F20" s="46" t="str">
        <f t="shared" si="4"/>
        <v>INDEPENDENT</v>
      </c>
      <c r="G20" s="55"/>
      <c r="H20" s="47"/>
      <c r="I20" s="47"/>
      <c r="J20" s="55"/>
      <c r="K20" s="47"/>
      <c r="L20" s="55"/>
      <c r="M20" s="49"/>
      <c r="N20" s="49"/>
      <c r="O20" s="49"/>
      <c r="P20" s="49"/>
      <c r="Q20" s="49"/>
      <c r="R20" s="52"/>
      <c r="S20" s="52"/>
      <c r="T20" s="51"/>
      <c r="U20" s="15"/>
      <c r="V20" s="15"/>
      <c r="W20" s="15"/>
      <c r="X20" s="15"/>
      <c r="Y20" s="15"/>
      <c r="Z20" s="15"/>
      <c r="AA20" s="15"/>
      <c r="AB20" s="15"/>
      <c r="AC20" s="15"/>
      <c r="AD20" s="15"/>
      <c r="AE20" s="15"/>
      <c r="AF20" s="15"/>
      <c r="AG20" s="15"/>
      <c r="AH20" s="15"/>
      <c r="AR20" s="37" t="s">
        <v>60</v>
      </c>
      <c r="AS20" s="23">
        <v>13</v>
      </c>
      <c r="AT20" s="1">
        <f>IF($E20=AR$2,1,IF($E20=AR$3,2,IF($E20=AR$4,3,IF($E20=AR$5,0,""))))</f>
        <v>1</v>
      </c>
      <c r="AU20" s="1">
        <f t="shared" si="1"/>
        <v>1</v>
      </c>
      <c r="AX20" s="1" t="str">
        <f t="shared" si="2"/>
        <v/>
      </c>
      <c r="AY20" s="23" t="str">
        <f t="shared" si="3"/>
        <v/>
      </c>
      <c r="AZ20" s="1" t="str">
        <f>IF(AND($E20=$AR$4,$H20=$AV$5),"KZOO SERVICES. ","")</f>
        <v/>
      </c>
      <c r="BA20" s="1" t="str">
        <f>IF(AND($E20=$AR$4,$H20=$AV$4),"KZOO PRO RESOURCE. ","")</f>
        <v/>
      </c>
      <c r="BB20" s="1" t="str">
        <f>IF(AND($E20=$AR$4,OR($H20=$AV$2,$H20=$AV$3)),"KZOO FAM RESOURCE. ","")</f>
        <v/>
      </c>
      <c r="BC20" s="1" t="str">
        <f>IF(AND($E20=$AR$3,$H20=$AV$5),"KZOO SERVICES. ","")</f>
        <v/>
      </c>
      <c r="BD20" s="1" t="str">
        <f>IF(AND($E20=$AR$3,$H20=$AV$4),"KZOO PRO RESOURCE. ","")</f>
        <v/>
      </c>
      <c r="BE20" s="1" t="str">
        <f>IF(AND($E20=$AR$3,OR($H20=$AV$2,$H20=$AV$3)),"KZOO FAM RESOURCE. ","")</f>
        <v/>
      </c>
    </row>
    <row r="21" spans="1:63" ht="16.2" thickBot="1" x14ac:dyDescent="0.35">
      <c r="A21" s="56"/>
      <c r="B21" s="59">
        <v>14</v>
      </c>
      <c r="C21" s="60" t="s">
        <v>75</v>
      </c>
      <c r="D21" s="61" t="s">
        <v>15</v>
      </c>
      <c r="E21" s="46" t="s">
        <v>45</v>
      </c>
      <c r="F21" s="46" t="str">
        <f t="shared" si="4"/>
        <v>DEPENDENT</v>
      </c>
      <c r="G21" s="55"/>
      <c r="H21" s="47" t="s">
        <v>93</v>
      </c>
      <c r="I21" s="47" t="s">
        <v>93</v>
      </c>
      <c r="J21" s="55"/>
      <c r="K21" s="47"/>
      <c r="L21" s="55"/>
      <c r="M21" s="49"/>
      <c r="N21" s="49"/>
      <c r="O21" s="49"/>
      <c r="P21" s="49"/>
      <c r="Q21" s="49"/>
      <c r="R21" s="52"/>
      <c r="S21" s="52"/>
      <c r="T21" s="51"/>
      <c r="U21" s="15"/>
      <c r="V21" s="15"/>
      <c r="W21" s="15"/>
      <c r="X21" s="15"/>
      <c r="Y21" s="15"/>
      <c r="Z21" s="15"/>
      <c r="AA21" s="15"/>
      <c r="AB21" s="15"/>
      <c r="AC21" s="15"/>
      <c r="AD21" s="15"/>
      <c r="AE21" s="15"/>
      <c r="AF21" s="15"/>
      <c r="AG21" s="15"/>
      <c r="AH21" s="15"/>
      <c r="AR21" s="37" t="s">
        <v>61</v>
      </c>
      <c r="AS21" s="23">
        <v>14</v>
      </c>
      <c r="AT21" s="1">
        <f>IF($E21=AR$2,1,IF($E21=AR$3,2,IF($E21=AR$4,3,IF($E21=AR$5,0,""))))</f>
        <v>3</v>
      </c>
      <c r="AU21" s="1">
        <f t="shared" si="1"/>
        <v>1</v>
      </c>
      <c r="AX21" s="1" t="str">
        <f t="shared" si="2"/>
        <v xml:space="preserve">If requiring assistance for stairs climbing: KZOO FAM RESOURCE. </v>
      </c>
      <c r="AY21" s="23" t="str">
        <f t="shared" si="3"/>
        <v xml:space="preserve">KZOO FAM RESOURCE. </v>
      </c>
      <c r="AZ21" s="1" t="str">
        <f>IF(AND($E21=$AR$4,$H21=$AV$5),"KZOO SERVICES. ","")</f>
        <v/>
      </c>
      <c r="BA21" s="1" t="str">
        <f>IF(AND($E21=$AR$4,$H21=$AV$4),"KZOO PRO RESOURCE. ","")</f>
        <v/>
      </c>
      <c r="BB21" s="1" t="str">
        <f>IF(AND($E21=$AR$4,OR($H21=$AV$2,$H21=$AV$3)),"KZOO FAM RESOURCE. ","")</f>
        <v xml:space="preserve">KZOO FAM RESOURCE. </v>
      </c>
      <c r="BC21" s="1" t="str">
        <f>IF(AND($E21=$AR$3,$H21=$AV$5),"KZOO SERVICES. ","")</f>
        <v/>
      </c>
      <c r="BD21" s="1" t="str">
        <f>IF(AND($E21=$AR$3,$H21=$AV$4),"KZOO PRO RESOURCE. ","")</f>
        <v/>
      </c>
      <c r="BE21" s="1" t="str">
        <f>IF(AND($E21=$AR$3,OR($H21=$AV$2,$H21=$AV$3)),"KZOO FAM RESOURCE. ","")</f>
        <v/>
      </c>
    </row>
    <row r="22" spans="1:63" ht="16.2" thickBot="1" x14ac:dyDescent="0.35">
      <c r="A22" s="56"/>
      <c r="B22" s="59">
        <v>15</v>
      </c>
      <c r="C22" s="60" t="s">
        <v>11</v>
      </c>
      <c r="D22" s="61" t="s">
        <v>15</v>
      </c>
      <c r="E22" s="46" t="s">
        <v>45</v>
      </c>
      <c r="F22" s="46" t="str">
        <f t="shared" si="4"/>
        <v>DEPENDENT</v>
      </c>
      <c r="G22" s="55"/>
      <c r="H22" s="47" t="s">
        <v>94</v>
      </c>
      <c r="I22" s="47" t="s">
        <v>95</v>
      </c>
      <c r="J22" s="55"/>
      <c r="K22" s="47"/>
      <c r="L22" s="55"/>
      <c r="M22" s="49"/>
      <c r="N22" s="49"/>
      <c r="O22" s="49"/>
      <c r="P22" s="49"/>
      <c r="Q22" s="49"/>
      <c r="R22" s="52"/>
      <c r="S22" s="52"/>
      <c r="T22" s="51"/>
      <c r="U22" s="15"/>
      <c r="V22" s="15"/>
      <c r="W22" s="15"/>
      <c r="X22" s="15"/>
      <c r="Y22" s="15"/>
      <c r="Z22" s="15"/>
      <c r="AA22" s="15"/>
      <c r="AB22" s="15"/>
      <c r="AC22" s="15"/>
      <c r="AD22" s="15"/>
      <c r="AE22" s="15"/>
      <c r="AF22" s="15"/>
      <c r="AG22" s="15"/>
      <c r="AH22" s="15"/>
      <c r="AR22" s="37" t="s">
        <v>62</v>
      </c>
      <c r="AS22" s="23">
        <v>15</v>
      </c>
      <c r="AT22" s="1">
        <f>IF($E22=AR$2,1,IF($E22=AR$3,2,IF($E22=AR$4,3,IF($E22=AR$5,0,""))))</f>
        <v>3</v>
      </c>
      <c r="AU22" s="1">
        <f t="shared" si="1"/>
        <v>1</v>
      </c>
      <c r="AX22" s="1" t="str">
        <f t="shared" si="2"/>
        <v xml:space="preserve">If requiring assistance for toileting: KZOO PRO RESOURCE. </v>
      </c>
      <c r="AY22" s="23" t="str">
        <f t="shared" si="3"/>
        <v xml:space="preserve">KZOO PRO RESOURCE. </v>
      </c>
      <c r="AZ22" s="1" t="str">
        <f>IF(AND($E22=$AR$4,$H22=$AV$5),"KZOO SERVICES. ","")</f>
        <v/>
      </c>
      <c r="BA22" s="1" t="str">
        <f>IF(AND($E22=$AR$4,$H22=$AV$4),"KZOO PRO RESOURCE. ","")</f>
        <v xml:space="preserve">KZOO PRO RESOURCE. </v>
      </c>
      <c r="BB22" s="1" t="str">
        <f>IF(AND($E22=$AR$4,OR($H22=$AV$2,$H22=$AV$3)),"KZOO FAM RESOURCE. ","")</f>
        <v/>
      </c>
      <c r="BC22" s="1" t="str">
        <f>IF(AND($E22=$AR$3,$H22=$AV$5),"KZOO SERVICES. ","")</f>
        <v/>
      </c>
      <c r="BD22" s="1" t="str">
        <f>IF(AND($E22=$AR$3,$H22=$AV$4),"KZOO PRO RESOURCE. ","")</f>
        <v/>
      </c>
      <c r="BE22" s="1" t="str">
        <f>IF(AND($E22=$AR$3,OR($H22=$AV$2,$H22=$AV$3)),"KZOO FAM RESOURCE. ","")</f>
        <v/>
      </c>
    </row>
    <row r="23" spans="1:63" ht="16.2" thickBot="1" x14ac:dyDescent="0.35">
      <c r="A23" s="56"/>
      <c r="B23" s="59">
        <v>16</v>
      </c>
      <c r="C23" s="60" t="s">
        <v>12</v>
      </c>
      <c r="D23" s="61" t="s">
        <v>15</v>
      </c>
      <c r="E23" s="46" t="s">
        <v>45</v>
      </c>
      <c r="F23" s="46" t="str">
        <f t="shared" si="4"/>
        <v>DEPENDENT</v>
      </c>
      <c r="G23" s="55"/>
      <c r="H23" s="47" t="s">
        <v>93</v>
      </c>
      <c r="I23" s="47" t="s">
        <v>91</v>
      </c>
      <c r="J23" s="55"/>
      <c r="K23" s="47"/>
      <c r="L23" s="55"/>
      <c r="M23" s="49"/>
      <c r="N23" s="49"/>
      <c r="O23" s="49"/>
      <c r="P23" s="49"/>
      <c r="Q23" s="49"/>
      <c r="R23" s="52"/>
      <c r="S23" s="52"/>
      <c r="T23" s="51"/>
      <c r="U23" s="15"/>
      <c r="V23" s="15"/>
      <c r="W23" s="15"/>
      <c r="X23" s="15"/>
      <c r="Y23" s="15"/>
      <c r="Z23" s="15"/>
      <c r="AA23" s="15"/>
      <c r="AB23" s="15"/>
      <c r="AC23" s="15"/>
      <c r="AD23" s="15"/>
      <c r="AE23" s="15"/>
      <c r="AF23" s="15"/>
      <c r="AG23" s="15"/>
      <c r="AH23" s="15"/>
      <c r="AR23" s="37" t="s">
        <v>63</v>
      </c>
      <c r="AS23" s="23">
        <v>16</v>
      </c>
      <c r="AT23" s="1">
        <f>IF($E23=AR$2,1,IF($E23=AR$3,2,IF($E23=AR$4,3,IF($E23=AR$5,0,""))))</f>
        <v>3</v>
      </c>
      <c r="AU23" s="1">
        <f t="shared" si="1"/>
        <v>1</v>
      </c>
      <c r="AX23" s="1" t="str">
        <f t="shared" si="2"/>
        <v xml:space="preserve">If requiring assistance for transferring: KZOO FAM RESOURCE. </v>
      </c>
      <c r="AY23" s="23" t="str">
        <f t="shared" si="3"/>
        <v xml:space="preserve">KZOO FAM RESOURCE. </v>
      </c>
      <c r="AZ23" s="1" t="str">
        <f>IF(AND($E23=$AR$4,$H23=$AV$5),"KZOO SERVICES. ","")</f>
        <v/>
      </c>
      <c r="BA23" s="1" t="str">
        <f>IF(AND($E23=$AR$4,$H23=$AV$4),"KZOO PRO RESOURCE. ","")</f>
        <v/>
      </c>
      <c r="BB23" s="1" t="str">
        <f>IF(AND($E23=$AR$4,OR($H23=$AV$2,$H23=$AV$3)),"KZOO FAM RESOURCE. ","")</f>
        <v xml:space="preserve">KZOO FAM RESOURCE. </v>
      </c>
      <c r="BC23" s="1" t="str">
        <f>IF(AND($E23=$AR$3,$H23=$AV$5),"KZOO SERVICES. ","")</f>
        <v/>
      </c>
      <c r="BD23" s="1" t="str">
        <f>IF(AND($E23=$AR$3,$H23=$AV$4),"KZOO PRO RESOURCE. ","")</f>
        <v/>
      </c>
      <c r="BE23" s="1" t="str">
        <f>IF(AND($E23=$AR$3,OR($H23=$AV$2,$H23=$AV$3)),"KZOO FAM RESOURCE. ","")</f>
        <v/>
      </c>
    </row>
    <row r="24" spans="1:63" ht="16.2" thickBot="1" x14ac:dyDescent="0.35">
      <c r="A24" s="56"/>
      <c r="B24" s="59">
        <v>17</v>
      </c>
      <c r="C24" s="60" t="s">
        <v>13</v>
      </c>
      <c r="D24" s="61" t="s">
        <v>15</v>
      </c>
      <c r="E24" s="46" t="s">
        <v>45</v>
      </c>
      <c r="F24" s="46" t="str">
        <f t="shared" si="4"/>
        <v>DEPENDENT</v>
      </c>
      <c r="G24" s="55"/>
      <c r="H24" s="47" t="s">
        <v>91</v>
      </c>
      <c r="I24" s="47" t="s">
        <v>91</v>
      </c>
      <c r="J24" s="55"/>
      <c r="K24" s="47"/>
      <c r="L24" s="55"/>
      <c r="M24" s="49"/>
      <c r="N24" s="49"/>
      <c r="O24" s="49"/>
      <c r="P24" s="49"/>
      <c r="Q24" s="49"/>
      <c r="R24" s="52"/>
      <c r="S24" s="52"/>
      <c r="T24" s="51"/>
      <c r="U24" s="15"/>
      <c r="V24" s="15"/>
      <c r="W24" s="15"/>
      <c r="X24" s="15"/>
      <c r="Y24" s="15"/>
      <c r="Z24" s="15"/>
      <c r="AA24" s="15"/>
      <c r="AB24" s="15"/>
      <c r="AC24" s="15"/>
      <c r="AD24" s="15"/>
      <c r="AE24" s="15"/>
      <c r="AF24" s="15"/>
      <c r="AG24" s="15"/>
      <c r="AH24" s="15"/>
      <c r="AR24" s="37" t="s">
        <v>64</v>
      </c>
      <c r="AS24" s="23">
        <v>17</v>
      </c>
      <c r="AT24" s="1">
        <f>IF($E24=AR$2,1,IF($E24=AR$3,2,IF($E24=AR$4,3,IF($E24=AR$5,0,""))))</f>
        <v>3</v>
      </c>
      <c r="AU24" s="1">
        <f t="shared" si="1"/>
        <v>1</v>
      </c>
      <c r="AX24" s="1" t="str">
        <f t="shared" si="2"/>
        <v xml:space="preserve">If requiring assistance for walking: KZOO FAM RESOURCE. </v>
      </c>
      <c r="AY24" s="23" t="str">
        <f t="shared" si="3"/>
        <v xml:space="preserve">KZOO FAM RESOURCE. </v>
      </c>
      <c r="AZ24" s="1" t="str">
        <f>IF(AND($E24=$AR$4,$H24=$AV$5),"KZOO SERVICES. ","")</f>
        <v/>
      </c>
      <c r="BA24" s="1" t="str">
        <f>IF(AND($E24=$AR$4,$H24=$AV$4),"KZOO PRO RESOURCE. ","")</f>
        <v/>
      </c>
      <c r="BB24" s="1" t="str">
        <f>IF(AND($E24=$AR$4,OR($H24=$AV$2,$H24=$AV$3)),"KZOO FAM RESOURCE. ","")</f>
        <v xml:space="preserve">KZOO FAM RESOURCE. </v>
      </c>
      <c r="BC24" s="1" t="str">
        <f>IF(AND($E24=$AR$3,$H24=$AV$5),"KZOO SERVICES. ","")</f>
        <v/>
      </c>
      <c r="BD24" s="1" t="str">
        <f>IF(AND($E24=$AR$3,$H24=$AV$4),"KZOO PRO RESOURCE. ","")</f>
        <v/>
      </c>
      <c r="BE24" s="1" t="str">
        <f>IF(AND($E24=$AR$3,OR($H24=$AV$2,$H24=$AV$3)),"KZOO FAM RESOURCE. ","")</f>
        <v/>
      </c>
    </row>
    <row r="25" spans="1:63" ht="14.4" thickBot="1" x14ac:dyDescent="0.35">
      <c r="A25" s="56"/>
      <c r="B25" s="57"/>
      <c r="C25" s="56"/>
      <c r="D25" s="56"/>
      <c r="E25" s="56"/>
      <c r="F25" s="56"/>
      <c r="G25" s="56"/>
      <c r="H25" s="56"/>
      <c r="I25" s="56"/>
      <c r="J25" s="56"/>
      <c r="K25" s="56"/>
      <c r="L25" s="55"/>
      <c r="M25" s="49"/>
      <c r="N25" s="49"/>
      <c r="O25" s="49"/>
      <c r="P25" s="49"/>
      <c r="Q25" s="49"/>
      <c r="R25" s="49"/>
      <c r="S25" s="49"/>
      <c r="T25" s="51"/>
      <c r="U25" s="15"/>
      <c r="V25" s="15"/>
      <c r="W25" s="15"/>
      <c r="X25" s="15"/>
      <c r="Y25" s="15"/>
      <c r="Z25" s="15"/>
      <c r="AA25" s="15"/>
      <c r="AB25" s="15"/>
      <c r="AC25" s="15"/>
      <c r="AD25" s="15"/>
      <c r="AE25" s="15"/>
      <c r="AF25" s="15"/>
      <c r="AG25" s="15"/>
      <c r="AH25" s="15"/>
      <c r="AT25" s="23">
        <f>SUM(AT8:AT24)</f>
        <v>32</v>
      </c>
      <c r="AU25" s="23">
        <f>SUM(AU8:AU24)</f>
        <v>17</v>
      </c>
      <c r="AV25" s="23">
        <f>100/AU25</f>
        <v>5.882352941176471</v>
      </c>
      <c r="AW25" s="1">
        <f>AV25*AT25</f>
        <v>188.23529411764707</v>
      </c>
      <c r="AX25" s="33" t="str">
        <f>CONCATENATE(AX8,AX9,AX10,AX11,AX12,AX13,AX14,AX15,AX16,AX17,AX18,AX19,AX20,AX21,AX22,AX23,AX24)</f>
        <v xml:space="preserve">If requiring assistance for dressing: KZOO FAM RESOURCE. If requiring assistance for eating: KZOO FAM RESOURCE. If requiring assistance for finances management: KZOO PRO RESOURCE. If requiring assistance for housework: KZOO FAM RESOURCE. If requiring assistance for laundry: KZOO FAM RESOURCE. If requiring assistance for medications management: KZOO PRO RESOURCE. If requiring assistance for stairs climbing: KZOO FAM RESOURCE. If requiring assistance for toileting: KZOO PRO RESOURCE. If requiring assistance for transferring: KZOO FAM RESOURCE. If requiring assistance for walking: KZOO FAM RESOURCE. </v>
      </c>
    </row>
    <row r="26" spans="1:63" ht="16.2" thickBot="1" x14ac:dyDescent="0.35">
      <c r="A26" s="56"/>
      <c r="B26" s="57"/>
      <c r="C26" s="60" t="s">
        <v>86</v>
      </c>
      <c r="D26" s="60"/>
      <c r="E26" s="60"/>
      <c r="F26" s="60"/>
      <c r="G26" s="56"/>
      <c r="H26" s="47" t="s">
        <v>95</v>
      </c>
      <c r="I26" s="47" t="s">
        <v>91</v>
      </c>
      <c r="J26" s="55"/>
      <c r="K26" s="47"/>
      <c r="L26" s="56"/>
      <c r="M26" s="51"/>
      <c r="N26" s="51"/>
      <c r="O26" s="51"/>
      <c r="P26" s="51"/>
      <c r="Q26" s="51"/>
      <c r="R26" s="51"/>
      <c r="S26" s="51"/>
      <c r="T26" s="51"/>
      <c r="U26" s="15"/>
      <c r="V26" s="15"/>
      <c r="W26" s="15"/>
      <c r="X26" s="15"/>
      <c r="Y26" s="15"/>
      <c r="Z26" s="15"/>
      <c r="AA26" s="15"/>
      <c r="AB26" s="15"/>
      <c r="AC26" s="15"/>
      <c r="AD26" s="15"/>
      <c r="AE26" s="15"/>
      <c r="AF26" s="15"/>
      <c r="AG26" s="15"/>
      <c r="AH26" s="15"/>
      <c r="AT26" s="23"/>
      <c r="AU26" s="23"/>
      <c r="AV26" s="23"/>
      <c r="AX26" s="33"/>
    </row>
    <row r="27" spans="1:63" ht="16.2" thickBot="1" x14ac:dyDescent="0.35">
      <c r="A27" s="56"/>
      <c r="B27" s="57"/>
      <c r="C27" s="60" t="s">
        <v>87</v>
      </c>
      <c r="D27" s="60"/>
      <c r="E27" s="60"/>
      <c r="F27" s="60"/>
      <c r="G27" s="56"/>
      <c r="H27" s="47" t="s">
        <v>92</v>
      </c>
      <c r="I27" s="47" t="s">
        <v>94</v>
      </c>
      <c r="J27" s="56"/>
      <c r="K27" s="47"/>
      <c r="L27" s="56"/>
      <c r="M27" s="51"/>
      <c r="N27" s="51"/>
      <c r="O27" s="51"/>
      <c r="P27" s="51"/>
      <c r="Q27" s="51"/>
      <c r="R27" s="51"/>
      <c r="S27" s="51"/>
      <c r="T27" s="51"/>
      <c r="U27" s="15"/>
      <c r="V27" s="15"/>
      <c r="W27" s="15"/>
      <c r="X27" s="15"/>
      <c r="Y27" s="15"/>
      <c r="Z27" s="15"/>
      <c r="AA27" s="15"/>
      <c r="AB27" s="15"/>
      <c r="AC27" s="15"/>
      <c r="AD27" s="15"/>
      <c r="AE27" s="15"/>
      <c r="AF27" s="15"/>
      <c r="AG27" s="15"/>
      <c r="AH27" s="15"/>
      <c r="AT27" s="23"/>
      <c r="AU27" s="23"/>
      <c r="AV27" s="23"/>
      <c r="AX27" s="33"/>
    </row>
    <row r="28" spans="1:63" ht="16.2" thickBot="1" x14ac:dyDescent="0.35">
      <c r="A28" s="56"/>
      <c r="B28" s="57"/>
      <c r="C28" s="60" t="s">
        <v>96</v>
      </c>
      <c r="D28" s="60"/>
      <c r="E28" s="60"/>
      <c r="F28" s="60"/>
      <c r="G28" s="56"/>
      <c r="H28" s="47" t="s">
        <v>95</v>
      </c>
      <c r="I28" s="47" t="s">
        <v>94</v>
      </c>
      <c r="J28" s="56"/>
      <c r="K28" s="47"/>
      <c r="L28" s="56"/>
      <c r="M28" s="51"/>
      <c r="N28" s="51"/>
      <c r="O28" s="51"/>
      <c r="P28" s="51"/>
      <c r="Q28" s="51"/>
      <c r="R28" s="51"/>
      <c r="S28" s="51"/>
      <c r="T28" s="51"/>
      <c r="U28" s="15"/>
      <c r="V28" s="15"/>
      <c r="W28" s="15"/>
      <c r="X28" s="15"/>
      <c r="Y28" s="15"/>
      <c r="Z28" s="15"/>
      <c r="AA28" s="15"/>
      <c r="AB28" s="15"/>
      <c r="AC28" s="15"/>
      <c r="AD28" s="15"/>
      <c r="AE28" s="15"/>
      <c r="AF28" s="15"/>
      <c r="AG28" s="15"/>
      <c r="AH28" s="15"/>
      <c r="AT28" s="23"/>
      <c r="AU28" s="23"/>
      <c r="AV28" s="23"/>
      <c r="AX28" s="33"/>
    </row>
    <row r="29" spans="1:63" x14ac:dyDescent="0.3">
      <c r="A29" s="56"/>
      <c r="B29" s="57"/>
      <c r="C29" s="56"/>
      <c r="D29" s="56"/>
      <c r="E29" s="56"/>
      <c r="F29" s="56"/>
      <c r="G29" s="56"/>
      <c r="H29" s="56"/>
      <c r="I29" s="56"/>
      <c r="J29" s="56"/>
      <c r="K29" s="56"/>
      <c r="L29" s="56"/>
      <c r="M29" s="51"/>
      <c r="N29" s="51"/>
      <c r="O29" s="51"/>
      <c r="P29" s="51"/>
      <c r="Q29" s="51"/>
      <c r="R29" s="51"/>
      <c r="S29" s="51"/>
      <c r="T29" s="51"/>
      <c r="U29" s="15"/>
      <c r="V29" s="15"/>
      <c r="W29" s="15"/>
      <c r="X29" s="15"/>
      <c r="Y29" s="15"/>
      <c r="Z29" s="15"/>
      <c r="AA29" s="15"/>
      <c r="AB29" s="15"/>
      <c r="AC29" s="15"/>
      <c r="AD29" s="15"/>
      <c r="AE29" s="15"/>
      <c r="AF29" s="15"/>
      <c r="AG29" s="15"/>
      <c r="AH29" s="15"/>
      <c r="AT29" s="23"/>
      <c r="AU29" s="23"/>
      <c r="AV29" s="23"/>
      <c r="AW29" s="48"/>
    </row>
    <row r="30" spans="1:63" ht="30" customHeight="1" x14ac:dyDescent="0.4">
      <c r="A30" s="63"/>
      <c r="B30" s="64" t="s">
        <v>114</v>
      </c>
      <c r="C30" s="65"/>
      <c r="D30" s="65"/>
      <c r="E30" s="65"/>
      <c r="F30" s="65"/>
      <c r="G30" s="65"/>
      <c r="H30" s="65"/>
      <c r="I30" s="65"/>
      <c r="J30" s="65"/>
      <c r="K30" s="65">
        <f>K1+1</f>
        <v>2</v>
      </c>
      <c r="L30" s="66"/>
      <c r="M30" s="62"/>
      <c r="N30" s="62"/>
      <c r="O30" s="62"/>
      <c r="P30" s="62"/>
      <c r="Q30" s="62"/>
      <c r="R30" s="62"/>
      <c r="S30" s="62"/>
      <c r="T30" s="62"/>
      <c r="U30" s="15"/>
      <c r="V30" s="35" t="s">
        <v>72</v>
      </c>
      <c r="W30" s="34"/>
      <c r="X30" s="34"/>
      <c r="Y30" s="34"/>
      <c r="Z30" s="34"/>
      <c r="AA30" s="34"/>
      <c r="AB30" s="34"/>
      <c r="AC30" s="34"/>
      <c r="AD30" s="34"/>
      <c r="AE30" s="34"/>
      <c r="AF30" s="34"/>
      <c r="AG30" s="15"/>
      <c r="AH30" s="15"/>
      <c r="AT30" s="23"/>
      <c r="AU30" s="23"/>
      <c r="AV30" s="23"/>
    </row>
    <row r="31" spans="1:63" ht="14.4" thickBot="1" x14ac:dyDescent="0.35">
      <c r="A31" s="53"/>
      <c r="B31" s="54"/>
      <c r="C31" s="55"/>
      <c r="D31" s="55"/>
      <c r="E31" s="55"/>
      <c r="F31" s="55"/>
      <c r="G31" s="55"/>
      <c r="H31" s="55"/>
      <c r="I31" s="55"/>
      <c r="J31" s="55"/>
      <c r="K31" s="55"/>
      <c r="L31" s="55"/>
      <c r="M31" s="49"/>
      <c r="N31" s="49"/>
      <c r="O31" s="49"/>
      <c r="P31" s="49"/>
      <c r="Q31" s="49"/>
      <c r="R31" s="49"/>
      <c r="S31" s="49"/>
      <c r="T31" s="50"/>
      <c r="U31" s="15"/>
      <c r="V31" s="35"/>
      <c r="W31" s="35"/>
      <c r="X31" s="35"/>
      <c r="Y31" s="35"/>
      <c r="Z31" s="35"/>
      <c r="AA31" s="35"/>
      <c r="AB31" s="35"/>
      <c r="AC31" s="35"/>
      <c r="AD31" s="35"/>
      <c r="AE31" s="35"/>
      <c r="AF31" s="35"/>
      <c r="AG31" s="15"/>
      <c r="AH31" s="15"/>
      <c r="AT31" s="23"/>
      <c r="AU31" s="23"/>
      <c r="AV31" s="23"/>
      <c r="AX31" s="33" t="s">
        <v>97</v>
      </c>
    </row>
    <row r="32" spans="1:63" ht="14.4" thickBot="1" x14ac:dyDescent="0.35">
      <c r="A32" s="56"/>
      <c r="B32" s="54" t="s">
        <v>113</v>
      </c>
      <c r="C32" s="55"/>
      <c r="D32" s="55"/>
      <c r="E32" s="76"/>
      <c r="F32" s="67" t="s">
        <v>115</v>
      </c>
      <c r="G32" s="55"/>
      <c r="H32" s="76"/>
      <c r="I32" s="55"/>
      <c r="J32" s="55"/>
      <c r="K32" s="55"/>
      <c r="L32" s="55"/>
      <c r="M32" s="49"/>
      <c r="N32" s="68" t="s">
        <v>139</v>
      </c>
      <c r="O32" s="49"/>
      <c r="P32" s="76"/>
      <c r="Q32" s="49"/>
      <c r="R32" s="87" t="s">
        <v>140</v>
      </c>
      <c r="S32" s="76"/>
      <c r="T32" s="51"/>
      <c r="U32" s="15"/>
      <c r="V32" s="35" t="s">
        <v>66</v>
      </c>
      <c r="W32" s="35"/>
      <c r="X32" s="35"/>
      <c r="Y32" s="35"/>
      <c r="Z32" s="35"/>
      <c r="AA32" s="35"/>
      <c r="AB32" s="35"/>
      <c r="AC32" s="35"/>
      <c r="AD32" s="35"/>
      <c r="AE32" s="35"/>
      <c r="AF32" s="35"/>
      <c r="AG32" s="15"/>
      <c r="AH32" s="15"/>
      <c r="AT32" s="23"/>
      <c r="AU32" s="23"/>
      <c r="AV32" s="23"/>
      <c r="AW32" s="48" t="s">
        <v>104</v>
      </c>
      <c r="AX32" s="33" t="s">
        <v>100</v>
      </c>
    </row>
    <row r="33" spans="1:50" ht="14.4" thickBot="1" x14ac:dyDescent="0.35">
      <c r="A33" s="56"/>
      <c r="B33" s="54"/>
      <c r="C33" s="55"/>
      <c r="D33" s="55"/>
      <c r="E33" s="55"/>
      <c r="F33" s="55"/>
      <c r="G33" s="55"/>
      <c r="H33" s="55"/>
      <c r="I33" s="55"/>
      <c r="J33" s="55"/>
      <c r="K33" s="55"/>
      <c r="L33" s="55"/>
      <c r="M33" s="49"/>
      <c r="N33" s="49"/>
      <c r="O33" s="49"/>
      <c r="P33" s="49"/>
      <c r="Q33" s="49"/>
      <c r="R33" s="49"/>
      <c r="S33" s="49"/>
      <c r="T33" s="51"/>
      <c r="U33" s="15"/>
      <c r="V33" s="39"/>
      <c r="W33" s="39"/>
      <c r="X33" s="39"/>
      <c r="Y33" s="39"/>
      <c r="Z33" s="39"/>
      <c r="AA33" s="88" t="s">
        <v>67</v>
      </c>
      <c r="AB33" s="88"/>
      <c r="AC33" s="88"/>
      <c r="AD33" s="88"/>
      <c r="AE33" s="39"/>
      <c r="AF33" s="39"/>
      <c r="AG33" s="15"/>
      <c r="AH33" s="15"/>
      <c r="AT33" s="23"/>
      <c r="AU33" s="23"/>
      <c r="AV33" s="23"/>
      <c r="AW33" s="48"/>
      <c r="AX33" s="33" t="s">
        <v>98</v>
      </c>
    </row>
    <row r="34" spans="1:50" ht="22.8" thickBot="1" x14ac:dyDescent="0.4">
      <c r="A34" s="56"/>
      <c r="B34" s="69" t="s">
        <v>116</v>
      </c>
      <c r="C34" s="54"/>
      <c r="D34" s="55"/>
      <c r="E34" s="55"/>
      <c r="F34" s="55"/>
      <c r="G34" s="74" t="s">
        <v>127</v>
      </c>
      <c r="H34" s="70"/>
      <c r="I34" s="72"/>
      <c r="J34" s="73" t="s">
        <v>126</v>
      </c>
      <c r="K34" s="75"/>
      <c r="L34" s="55"/>
      <c r="M34" s="49"/>
      <c r="N34" s="68" t="s">
        <v>112</v>
      </c>
      <c r="O34" s="49"/>
      <c r="P34" s="40"/>
      <c r="Q34" s="41"/>
      <c r="R34" s="41"/>
      <c r="S34" s="42"/>
      <c r="T34" s="51"/>
      <c r="U34" s="15"/>
      <c r="V34" s="35" t="s">
        <v>68</v>
      </c>
      <c r="W34" s="35"/>
      <c r="X34" s="35"/>
      <c r="Y34" s="35"/>
      <c r="Z34" s="35"/>
      <c r="AA34" s="35"/>
      <c r="AB34" s="35"/>
      <c r="AC34" s="35"/>
      <c r="AD34" s="35"/>
      <c r="AE34" s="35"/>
      <c r="AF34" s="35"/>
      <c r="AG34" s="15"/>
      <c r="AH34" s="15"/>
      <c r="AT34" s="23"/>
      <c r="AU34" s="23"/>
      <c r="AV34" s="23"/>
      <c r="AW34" s="48" t="s">
        <v>105</v>
      </c>
      <c r="AX34" s="33" t="s">
        <v>101</v>
      </c>
    </row>
    <row r="35" spans="1:50" x14ac:dyDescent="0.3">
      <c r="A35" s="56"/>
      <c r="B35" s="54"/>
      <c r="C35" s="55"/>
      <c r="D35" s="55"/>
      <c r="E35" s="55"/>
      <c r="F35" s="55"/>
      <c r="G35" s="55"/>
      <c r="H35" s="55"/>
      <c r="I35" s="55"/>
      <c r="J35" s="55"/>
      <c r="K35" s="55"/>
      <c r="L35" s="55"/>
      <c r="M35" s="49"/>
      <c r="N35" s="49"/>
      <c r="O35" s="49"/>
      <c r="P35" s="49"/>
      <c r="Q35" s="49"/>
      <c r="R35" s="49"/>
      <c r="S35" s="49"/>
      <c r="T35" s="51"/>
      <c r="U35" s="15"/>
      <c r="V35" s="35"/>
      <c r="W35" s="35"/>
      <c r="X35" s="35"/>
      <c r="Y35" s="35"/>
      <c r="Z35" s="35"/>
      <c r="AA35" s="88" t="s">
        <v>67</v>
      </c>
      <c r="AB35" s="88"/>
      <c r="AC35" s="88"/>
      <c r="AD35" s="88"/>
      <c r="AE35" s="35"/>
      <c r="AF35" s="35"/>
      <c r="AG35" s="15"/>
      <c r="AH35" s="15"/>
      <c r="AT35" s="23"/>
      <c r="AU35" s="23"/>
      <c r="AV35" s="23"/>
      <c r="AW35" s="48"/>
      <c r="AX35" s="33" t="s">
        <v>99</v>
      </c>
    </row>
    <row r="36" spans="1:50" ht="28.8" thickBot="1" x14ac:dyDescent="0.35">
      <c r="A36" s="56"/>
      <c r="B36" s="57"/>
      <c r="C36" s="58" t="s">
        <v>73</v>
      </c>
      <c r="D36" s="56"/>
      <c r="E36" s="77" t="s">
        <v>129</v>
      </c>
      <c r="F36" s="77" t="s">
        <v>130</v>
      </c>
      <c r="G36" s="55"/>
      <c r="H36" s="77" t="s">
        <v>84</v>
      </c>
      <c r="I36" s="77" t="s">
        <v>85</v>
      </c>
      <c r="J36" s="55"/>
      <c r="K36" s="77" t="s">
        <v>89</v>
      </c>
      <c r="L36" s="55"/>
      <c r="M36" s="49"/>
      <c r="N36" s="52" t="s">
        <v>88</v>
      </c>
      <c r="O36" s="49"/>
      <c r="P36" s="49"/>
      <c r="Q36" s="52"/>
      <c r="R36" s="52" t="s">
        <v>90</v>
      </c>
      <c r="S36" s="52"/>
      <c r="T36" s="51"/>
      <c r="U36" s="15"/>
      <c r="V36" s="35" t="s">
        <v>65</v>
      </c>
      <c r="W36" s="35"/>
      <c r="X36" s="35"/>
      <c r="Y36" s="35"/>
      <c r="Z36" s="35"/>
      <c r="AA36" s="35"/>
      <c r="AB36" s="35"/>
      <c r="AC36" s="35"/>
      <c r="AD36" s="35"/>
      <c r="AE36" s="35"/>
      <c r="AF36" s="35"/>
      <c r="AG36" s="15"/>
      <c r="AH36" s="15"/>
      <c r="AT36" s="23"/>
      <c r="AU36" s="23"/>
      <c r="AV36" s="23"/>
      <c r="AW36" s="48"/>
      <c r="AX36" s="33" t="s">
        <v>107</v>
      </c>
    </row>
    <row r="37" spans="1:50" ht="16.2" thickBot="1" x14ac:dyDescent="0.35">
      <c r="A37" s="56"/>
      <c r="B37" s="59">
        <v>1</v>
      </c>
      <c r="C37" s="60" t="s">
        <v>1</v>
      </c>
      <c r="D37" s="61" t="s">
        <v>15</v>
      </c>
      <c r="E37" s="46"/>
      <c r="F37" s="46"/>
      <c r="G37" s="55"/>
      <c r="H37" s="47"/>
      <c r="I37" s="47"/>
      <c r="J37" s="55"/>
      <c r="K37" s="47"/>
      <c r="L37" s="55"/>
      <c r="M37" s="49"/>
      <c r="N37" s="70"/>
      <c r="O37" s="71"/>
      <c r="P37" s="72"/>
      <c r="Q37" s="52"/>
      <c r="R37" s="40"/>
      <c r="S37" s="42"/>
      <c r="T37" s="51"/>
      <c r="U37" s="15"/>
      <c r="V37" s="35"/>
      <c r="W37" s="35"/>
      <c r="X37" s="35"/>
      <c r="Y37" s="35"/>
      <c r="Z37" s="35"/>
      <c r="AA37" s="88" t="s">
        <v>67</v>
      </c>
      <c r="AB37" s="88"/>
      <c r="AC37" s="88"/>
      <c r="AD37" s="88"/>
      <c r="AE37" s="35"/>
      <c r="AF37" s="35"/>
      <c r="AG37" s="15"/>
      <c r="AH37" s="15"/>
      <c r="AT37" s="23"/>
      <c r="AU37" s="23"/>
      <c r="AV37" s="23"/>
      <c r="AW37" s="48"/>
      <c r="AX37" s="33" t="s">
        <v>102</v>
      </c>
    </row>
    <row r="38" spans="1:50" ht="16.2" thickBot="1" x14ac:dyDescent="0.35">
      <c r="A38" s="56"/>
      <c r="B38" s="59">
        <v>2</v>
      </c>
      <c r="C38" s="60" t="s">
        <v>2</v>
      </c>
      <c r="D38" s="61" t="s">
        <v>15</v>
      </c>
      <c r="E38" s="46"/>
      <c r="F38" s="46"/>
      <c r="G38" s="55"/>
      <c r="H38" s="47"/>
      <c r="I38" s="47"/>
      <c r="J38" s="55"/>
      <c r="K38" s="47"/>
      <c r="L38" s="55"/>
      <c r="M38" s="49"/>
      <c r="N38" s="49" t="str">
        <f>IF(N37=BK46,"Please explain.","Please provide any helpful context.")</f>
        <v>Please explain.</v>
      </c>
      <c r="O38" s="49"/>
      <c r="P38" s="49"/>
      <c r="Q38" s="49"/>
      <c r="R38" s="52"/>
      <c r="S38" s="52"/>
      <c r="T38" s="51"/>
      <c r="U38" s="15"/>
      <c r="V38" s="35"/>
      <c r="W38" s="35"/>
      <c r="X38" s="35"/>
      <c r="Y38" s="35"/>
      <c r="Z38" s="35"/>
      <c r="AA38" s="35"/>
      <c r="AB38" s="35"/>
      <c r="AC38" s="35"/>
      <c r="AD38" s="35"/>
      <c r="AE38" s="35"/>
      <c r="AF38" s="35"/>
      <c r="AG38" s="89" t="s">
        <v>141</v>
      </c>
      <c r="AH38" s="15"/>
      <c r="AT38" s="23"/>
      <c r="AU38" s="23"/>
      <c r="AV38" s="23"/>
      <c r="AW38" s="48"/>
      <c r="AX38" s="33" t="s">
        <v>103</v>
      </c>
    </row>
    <row r="39" spans="1:50" ht="16.2" thickBot="1" x14ac:dyDescent="0.35">
      <c r="A39" s="56"/>
      <c r="B39" s="59">
        <v>3</v>
      </c>
      <c r="C39" s="60" t="s">
        <v>3</v>
      </c>
      <c r="D39" s="61" t="s">
        <v>15</v>
      </c>
      <c r="E39" s="46"/>
      <c r="F39" s="46"/>
      <c r="G39" s="55"/>
      <c r="H39" s="47"/>
      <c r="I39" s="47"/>
      <c r="J39" s="55"/>
      <c r="K39" s="47"/>
      <c r="L39" s="55"/>
      <c r="M39" s="49"/>
      <c r="N39" s="78"/>
      <c r="O39" s="79"/>
      <c r="P39" s="80"/>
      <c r="Q39" s="49"/>
      <c r="R39" s="52"/>
      <c r="S39" s="52"/>
      <c r="T39" s="51"/>
      <c r="U39" s="15"/>
      <c r="V39" s="35" t="s">
        <v>69</v>
      </c>
      <c r="W39" s="34"/>
      <c r="X39" s="34"/>
      <c r="Y39" s="34"/>
      <c r="Z39" s="34"/>
      <c r="AA39" s="34"/>
      <c r="AB39" s="34"/>
      <c r="AC39" s="34"/>
      <c r="AD39" s="34"/>
      <c r="AE39" s="34"/>
      <c r="AF39" s="34"/>
      <c r="AG39" s="89" t="s">
        <v>141</v>
      </c>
      <c r="AH39" s="15"/>
      <c r="AT39" s="23"/>
      <c r="AU39" s="23"/>
      <c r="AV39" s="23"/>
      <c r="AW39" s="48"/>
      <c r="AX39" s="33" t="s">
        <v>108</v>
      </c>
    </row>
    <row r="40" spans="1:50" ht="13.8" customHeight="1" thickBot="1" x14ac:dyDescent="0.35">
      <c r="A40" s="56"/>
      <c r="B40" s="59">
        <v>4</v>
      </c>
      <c r="C40" s="60" t="s">
        <v>4</v>
      </c>
      <c r="D40" s="61" t="s">
        <v>15</v>
      </c>
      <c r="E40" s="46"/>
      <c r="F40" s="46"/>
      <c r="G40" s="55"/>
      <c r="H40" s="47"/>
      <c r="I40" s="47"/>
      <c r="J40" s="55"/>
      <c r="K40" s="47"/>
      <c r="L40" s="55"/>
      <c r="M40" s="49"/>
      <c r="N40" s="81"/>
      <c r="O40" s="82"/>
      <c r="P40" s="83"/>
      <c r="Q40" s="49"/>
      <c r="R40" s="52"/>
      <c r="S40" s="52"/>
      <c r="T40" s="51"/>
      <c r="U40" s="15"/>
      <c r="V40" s="34"/>
      <c r="W40" s="34"/>
      <c r="X40" s="34"/>
      <c r="Y40" s="34"/>
      <c r="Z40" s="34"/>
      <c r="AA40" s="34"/>
      <c r="AB40" s="34"/>
      <c r="AC40" s="34"/>
      <c r="AD40" s="34"/>
      <c r="AE40" s="34"/>
      <c r="AF40" s="34"/>
      <c r="AG40" s="89" t="s">
        <v>141</v>
      </c>
      <c r="AH40" s="15"/>
      <c r="AW40" s="48"/>
      <c r="AX40" s="33" t="s">
        <v>109</v>
      </c>
    </row>
    <row r="41" spans="1:50" ht="16.2" thickBot="1" x14ac:dyDescent="0.35">
      <c r="A41" s="56"/>
      <c r="B41" s="59">
        <v>5</v>
      </c>
      <c r="C41" s="60" t="s">
        <v>5</v>
      </c>
      <c r="D41" s="61" t="s">
        <v>15</v>
      </c>
      <c r="E41" s="46"/>
      <c r="F41" s="46"/>
      <c r="G41" s="55"/>
      <c r="H41" s="47"/>
      <c r="I41" s="47"/>
      <c r="J41" s="55"/>
      <c r="K41" s="47"/>
      <c r="L41" s="55"/>
      <c r="M41" s="49"/>
      <c r="N41" s="81"/>
      <c r="O41" s="82"/>
      <c r="P41" s="83"/>
      <c r="Q41" s="49"/>
      <c r="R41" s="52"/>
      <c r="S41" s="52"/>
      <c r="T41" s="51"/>
      <c r="U41" s="15"/>
      <c r="V41" s="34"/>
      <c r="W41" s="34"/>
      <c r="X41" s="34"/>
      <c r="Y41" s="34"/>
      <c r="Z41" s="34"/>
      <c r="AA41" s="34"/>
      <c r="AB41" s="34"/>
      <c r="AC41" s="34"/>
      <c r="AD41" s="34"/>
      <c r="AE41" s="34"/>
      <c r="AF41" s="34"/>
      <c r="AG41" s="89" t="s">
        <v>141</v>
      </c>
      <c r="AH41" s="15"/>
      <c r="AW41" s="48"/>
      <c r="AX41" s="33" t="s">
        <v>110</v>
      </c>
    </row>
    <row r="42" spans="1:50" ht="13.95" customHeight="1" thickBot="1" x14ac:dyDescent="0.35">
      <c r="A42" s="56"/>
      <c r="B42" s="59">
        <v>6</v>
      </c>
      <c r="C42" s="60" t="s">
        <v>74</v>
      </c>
      <c r="D42" s="61" t="s">
        <v>15</v>
      </c>
      <c r="E42" s="46"/>
      <c r="F42" s="46"/>
      <c r="G42" s="55"/>
      <c r="H42" s="47"/>
      <c r="I42" s="47"/>
      <c r="J42" s="55"/>
      <c r="K42" s="47"/>
      <c r="L42" s="55"/>
      <c r="M42" s="49"/>
      <c r="N42" s="84"/>
      <c r="O42" s="85"/>
      <c r="P42" s="86"/>
      <c r="Q42" s="49"/>
      <c r="R42" s="52"/>
      <c r="S42" s="52"/>
      <c r="T42" s="51"/>
      <c r="U42" s="15"/>
      <c r="V42" s="34"/>
      <c r="W42" s="34"/>
      <c r="X42" s="34"/>
      <c r="Y42" s="34"/>
      <c r="Z42" s="34"/>
      <c r="AA42" s="34"/>
      <c r="AB42" s="34"/>
      <c r="AC42" s="34"/>
      <c r="AD42" s="34"/>
      <c r="AE42" s="34"/>
      <c r="AF42" s="34"/>
      <c r="AG42" s="89" t="s">
        <v>141</v>
      </c>
      <c r="AH42" s="15"/>
      <c r="AW42" s="48" t="s">
        <v>106</v>
      </c>
      <c r="AX42" s="33" t="s">
        <v>111</v>
      </c>
    </row>
    <row r="43" spans="1:50" ht="16.2" thickBot="1" x14ac:dyDescent="0.35">
      <c r="A43" s="56"/>
      <c r="B43" s="59">
        <v>7</v>
      </c>
      <c r="C43" s="60" t="s">
        <v>6</v>
      </c>
      <c r="D43" s="61" t="s">
        <v>15</v>
      </c>
      <c r="E43" s="46"/>
      <c r="F43" s="46"/>
      <c r="G43" s="55"/>
      <c r="H43" s="47"/>
      <c r="I43" s="47"/>
      <c r="J43" s="55"/>
      <c r="K43" s="47"/>
      <c r="L43" s="55"/>
      <c r="M43" s="49"/>
      <c r="N43" s="49"/>
      <c r="O43" s="49"/>
      <c r="P43" s="49"/>
      <c r="Q43" s="49"/>
      <c r="R43" s="52"/>
      <c r="S43" s="52"/>
      <c r="T43" s="51"/>
      <c r="U43" s="15"/>
      <c r="V43" s="35" t="s">
        <v>70</v>
      </c>
      <c r="W43" s="34"/>
      <c r="X43" s="34"/>
      <c r="Y43" s="34"/>
      <c r="Z43" s="34"/>
      <c r="AA43" s="34"/>
      <c r="AB43" s="34"/>
      <c r="AC43" s="34"/>
      <c r="AD43" s="34"/>
      <c r="AE43" s="34"/>
      <c r="AF43" s="34"/>
      <c r="AG43" s="89" t="s">
        <v>141</v>
      </c>
      <c r="AH43" s="15"/>
    </row>
    <row r="44" spans="1:50" ht="16.2" thickBot="1" x14ac:dyDescent="0.35">
      <c r="A44" s="56"/>
      <c r="B44" s="59">
        <v>8</v>
      </c>
      <c r="C44" s="60" t="s">
        <v>7</v>
      </c>
      <c r="D44" s="61" t="s">
        <v>15</v>
      </c>
      <c r="E44" s="46"/>
      <c r="F44" s="46"/>
      <c r="G44" s="55"/>
      <c r="H44" s="47"/>
      <c r="I44" s="47"/>
      <c r="J44" s="55"/>
      <c r="K44" s="47"/>
      <c r="L44" s="55"/>
      <c r="M44" s="49"/>
      <c r="N44" s="49"/>
      <c r="O44" s="49"/>
      <c r="P44" s="49"/>
      <c r="Q44" s="49"/>
      <c r="R44" s="52"/>
      <c r="S44" s="52"/>
      <c r="T44" s="51"/>
      <c r="U44" s="15"/>
      <c r="V44" s="34"/>
      <c r="W44" s="34"/>
      <c r="X44" s="34"/>
      <c r="Y44" s="34"/>
      <c r="Z44" s="34"/>
      <c r="AA44" s="34"/>
      <c r="AB44" s="34"/>
      <c r="AC44" s="34"/>
      <c r="AD44" s="34"/>
      <c r="AE44" s="34"/>
      <c r="AF44" s="34"/>
      <c r="AG44" s="89" t="s">
        <v>141</v>
      </c>
      <c r="AH44" s="15"/>
    </row>
    <row r="45" spans="1:50" ht="16.2" thickBot="1" x14ac:dyDescent="0.35">
      <c r="A45" s="56"/>
      <c r="B45" s="59">
        <v>9</v>
      </c>
      <c r="C45" s="60" t="s">
        <v>8</v>
      </c>
      <c r="D45" s="61" t="s">
        <v>15</v>
      </c>
      <c r="E45" s="46"/>
      <c r="F45" s="46"/>
      <c r="G45" s="55"/>
      <c r="H45" s="47"/>
      <c r="I45" s="47"/>
      <c r="J45" s="55"/>
      <c r="K45" s="47"/>
      <c r="L45" s="55"/>
      <c r="M45" s="49"/>
      <c r="N45" s="49"/>
      <c r="O45" s="49"/>
      <c r="P45" s="49"/>
      <c r="Q45" s="49"/>
      <c r="R45" s="52"/>
      <c r="S45" s="52"/>
      <c r="T45" s="51"/>
      <c r="U45" s="15"/>
      <c r="V45" s="34"/>
      <c r="W45" s="34"/>
      <c r="X45" s="34"/>
      <c r="Y45" s="34"/>
      <c r="Z45" s="34"/>
      <c r="AA45" s="34"/>
      <c r="AB45" s="34"/>
      <c r="AC45" s="34"/>
      <c r="AD45" s="34"/>
      <c r="AE45" s="34"/>
      <c r="AF45" s="34"/>
      <c r="AG45" s="89" t="s">
        <v>141</v>
      </c>
      <c r="AH45" s="15"/>
    </row>
    <row r="46" spans="1:50" ht="16.2" thickBot="1" x14ac:dyDescent="0.35">
      <c r="A46" s="56"/>
      <c r="B46" s="59">
        <v>10</v>
      </c>
      <c r="C46" s="60" t="s">
        <v>76</v>
      </c>
      <c r="D46" s="61" t="s">
        <v>15</v>
      </c>
      <c r="E46" s="46"/>
      <c r="F46" s="46"/>
      <c r="G46" s="55"/>
      <c r="H46" s="47"/>
      <c r="I46" s="47"/>
      <c r="J46" s="55"/>
      <c r="K46" s="47"/>
      <c r="L46" s="55"/>
      <c r="M46" s="49"/>
      <c r="N46" s="49"/>
      <c r="O46" s="49"/>
      <c r="P46" s="49"/>
      <c r="Q46" s="49"/>
      <c r="R46" s="52"/>
      <c r="S46" s="52"/>
      <c r="T46" s="51"/>
      <c r="U46" s="15"/>
      <c r="V46" s="34"/>
      <c r="W46" s="34"/>
      <c r="X46" s="34"/>
      <c r="Y46" s="34"/>
      <c r="Z46" s="34"/>
      <c r="AA46" s="34"/>
      <c r="AB46" s="34"/>
      <c r="AC46" s="34"/>
      <c r="AD46" s="34"/>
      <c r="AE46" s="34"/>
      <c r="AF46" s="34"/>
      <c r="AG46" s="89" t="s">
        <v>141</v>
      </c>
      <c r="AH46" s="15"/>
    </row>
    <row r="47" spans="1:50" ht="16.2" thickBot="1" x14ac:dyDescent="0.35">
      <c r="A47" s="56"/>
      <c r="B47" s="59">
        <v>11</v>
      </c>
      <c r="C47" s="60" t="s">
        <v>9</v>
      </c>
      <c r="D47" s="61" t="s">
        <v>15</v>
      </c>
      <c r="E47" s="46"/>
      <c r="F47" s="46"/>
      <c r="G47" s="55"/>
      <c r="H47" s="47"/>
      <c r="I47" s="47"/>
      <c r="J47" s="55"/>
      <c r="K47" s="47"/>
      <c r="L47" s="55"/>
      <c r="M47" s="49"/>
      <c r="N47" s="49"/>
      <c r="O47" s="49"/>
      <c r="P47" s="49"/>
      <c r="Q47" s="49"/>
      <c r="R47" s="52"/>
      <c r="S47" s="52"/>
      <c r="T47" s="51"/>
      <c r="U47" s="15"/>
      <c r="V47" s="35" t="s">
        <v>71</v>
      </c>
      <c r="W47" s="34"/>
      <c r="X47" s="34"/>
      <c r="Y47" s="34"/>
      <c r="Z47" s="34"/>
      <c r="AA47" s="34"/>
      <c r="AB47" s="34"/>
      <c r="AC47" s="34"/>
      <c r="AD47" s="34"/>
      <c r="AE47" s="34"/>
      <c r="AF47" s="34"/>
      <c r="AG47" s="89" t="s">
        <v>141</v>
      </c>
      <c r="AH47" s="15"/>
    </row>
    <row r="48" spans="1:50" ht="16.2" thickBot="1" x14ac:dyDescent="0.35">
      <c r="A48" s="56"/>
      <c r="B48" s="59">
        <v>12</v>
      </c>
      <c r="C48" s="60" t="s">
        <v>77</v>
      </c>
      <c r="D48" s="61" t="s">
        <v>15</v>
      </c>
      <c r="E48" s="46"/>
      <c r="F48" s="46"/>
      <c r="G48" s="55"/>
      <c r="H48" s="47"/>
      <c r="I48" s="47"/>
      <c r="J48" s="55"/>
      <c r="K48" s="47"/>
      <c r="L48" s="55"/>
      <c r="M48" s="49"/>
      <c r="N48" s="49"/>
      <c r="O48" s="49"/>
      <c r="P48" s="49"/>
      <c r="Q48" s="49"/>
      <c r="R48" s="52"/>
      <c r="S48" s="52"/>
      <c r="T48" s="51"/>
      <c r="U48" s="15"/>
      <c r="V48" s="34"/>
      <c r="W48" s="34"/>
      <c r="X48" s="34"/>
      <c r="Y48" s="34"/>
      <c r="Z48" s="34"/>
      <c r="AA48" s="34"/>
      <c r="AB48" s="34"/>
      <c r="AC48" s="34"/>
      <c r="AD48" s="34"/>
      <c r="AE48" s="34"/>
      <c r="AF48" s="34"/>
      <c r="AG48" s="89" t="s">
        <v>141</v>
      </c>
      <c r="AH48" s="15"/>
    </row>
    <row r="49" spans="1:34" ht="13.95" customHeight="1" thickBot="1" x14ac:dyDescent="0.35">
      <c r="A49" s="56"/>
      <c r="B49" s="59">
        <v>13</v>
      </c>
      <c r="C49" s="60" t="s">
        <v>10</v>
      </c>
      <c r="D49" s="61" t="s">
        <v>15</v>
      </c>
      <c r="E49" s="46"/>
      <c r="F49" s="46"/>
      <c r="G49" s="55"/>
      <c r="H49" s="47"/>
      <c r="I49" s="47"/>
      <c r="J49" s="55"/>
      <c r="K49" s="47"/>
      <c r="L49" s="55"/>
      <c r="M49" s="49"/>
      <c r="N49" s="49"/>
      <c r="O49" s="49"/>
      <c r="P49" s="49"/>
      <c r="Q49" s="49"/>
      <c r="R49" s="52"/>
      <c r="S49" s="52"/>
      <c r="T49" s="51"/>
      <c r="U49" s="15"/>
      <c r="AG49" s="89" t="s">
        <v>141</v>
      </c>
      <c r="AH49" s="15"/>
    </row>
    <row r="50" spans="1:34" ht="16.2" thickBot="1" x14ac:dyDescent="0.35">
      <c r="A50" s="56"/>
      <c r="B50" s="59">
        <v>14</v>
      </c>
      <c r="C50" s="60" t="s">
        <v>75</v>
      </c>
      <c r="D50" s="61" t="s">
        <v>15</v>
      </c>
      <c r="E50" s="46"/>
      <c r="F50" s="46"/>
      <c r="G50" s="55"/>
      <c r="H50" s="47"/>
      <c r="I50" s="47"/>
      <c r="J50" s="55"/>
      <c r="K50" s="47"/>
      <c r="L50" s="55"/>
      <c r="M50" s="49"/>
      <c r="N50" s="49"/>
      <c r="O50" s="49"/>
      <c r="P50" s="49"/>
      <c r="Q50" s="49"/>
      <c r="R50" s="52"/>
      <c r="S50" s="52"/>
      <c r="T50" s="51"/>
      <c r="U50" s="15"/>
      <c r="AG50" s="89" t="s">
        <v>141</v>
      </c>
      <c r="AH50" s="15"/>
    </row>
    <row r="51" spans="1:34" ht="19.5" customHeight="1" thickBot="1" x14ac:dyDescent="0.35">
      <c r="A51" s="56"/>
      <c r="B51" s="59">
        <v>15</v>
      </c>
      <c r="C51" s="60" t="s">
        <v>11</v>
      </c>
      <c r="D51" s="61" t="s">
        <v>15</v>
      </c>
      <c r="E51" s="46"/>
      <c r="F51" s="46"/>
      <c r="G51" s="55"/>
      <c r="H51" s="47"/>
      <c r="I51" s="47"/>
      <c r="J51" s="55"/>
      <c r="K51" s="47"/>
      <c r="L51" s="55"/>
      <c r="M51" s="49"/>
      <c r="N51" s="49"/>
      <c r="O51" s="49"/>
      <c r="P51" s="49"/>
      <c r="Q51" s="49"/>
      <c r="R51" s="52"/>
      <c r="S51" s="52"/>
      <c r="T51" s="51"/>
      <c r="U51" s="15"/>
      <c r="AG51" s="89" t="s">
        <v>141</v>
      </c>
      <c r="AH51" s="15"/>
    </row>
    <row r="52" spans="1:34" ht="16.2" thickBot="1" x14ac:dyDescent="0.35">
      <c r="A52" s="56"/>
      <c r="B52" s="59">
        <v>16</v>
      </c>
      <c r="C52" s="60" t="s">
        <v>12</v>
      </c>
      <c r="D52" s="61" t="s">
        <v>15</v>
      </c>
      <c r="E52" s="46"/>
      <c r="F52" s="46"/>
      <c r="G52" s="55"/>
      <c r="H52" s="47"/>
      <c r="I52" s="47"/>
      <c r="J52" s="55"/>
      <c r="K52" s="47"/>
      <c r="L52" s="55"/>
      <c r="M52" s="49"/>
      <c r="N52" s="49"/>
      <c r="O52" s="49"/>
      <c r="P52" s="49"/>
      <c r="Q52" s="49"/>
      <c r="R52" s="52"/>
      <c r="S52" s="52"/>
      <c r="T52" s="51"/>
      <c r="U52" s="15"/>
      <c r="AG52" s="89" t="s">
        <v>141</v>
      </c>
      <c r="AH52" s="15"/>
    </row>
    <row r="53" spans="1:34" ht="13.95" customHeight="1" thickBot="1" x14ac:dyDescent="0.35">
      <c r="A53" s="56"/>
      <c r="B53" s="59">
        <v>17</v>
      </c>
      <c r="C53" s="60" t="s">
        <v>13</v>
      </c>
      <c r="D53" s="61" t="s">
        <v>15</v>
      </c>
      <c r="E53" s="46"/>
      <c r="F53" s="46"/>
      <c r="G53" s="55"/>
      <c r="H53" s="47"/>
      <c r="I53" s="47"/>
      <c r="J53" s="55"/>
      <c r="K53" s="47"/>
      <c r="L53" s="55"/>
      <c r="M53" s="49"/>
      <c r="N53" s="49"/>
      <c r="O53" s="49"/>
      <c r="P53" s="49"/>
      <c r="Q53" s="49"/>
      <c r="R53" s="52"/>
      <c r="S53" s="52"/>
      <c r="T53" s="51"/>
      <c r="U53" s="15"/>
      <c r="AG53" s="89" t="s">
        <v>141</v>
      </c>
      <c r="AH53" s="15"/>
    </row>
    <row r="54" spans="1:34" ht="14.4" thickBot="1" x14ac:dyDescent="0.35">
      <c r="A54" s="56"/>
      <c r="B54" s="57"/>
      <c r="C54" s="56"/>
      <c r="D54" s="56"/>
      <c r="E54" s="56"/>
      <c r="F54" s="56"/>
      <c r="G54" s="56"/>
      <c r="H54" s="56"/>
      <c r="I54" s="56"/>
      <c r="J54" s="56"/>
      <c r="K54" s="56"/>
      <c r="L54" s="55"/>
      <c r="M54" s="49"/>
      <c r="N54" s="49"/>
      <c r="O54" s="49"/>
      <c r="P54" s="49"/>
      <c r="Q54" s="49"/>
      <c r="R54" s="49"/>
      <c r="S54" s="49"/>
      <c r="T54" s="51"/>
      <c r="U54" s="15"/>
      <c r="AG54" s="89" t="s">
        <v>141</v>
      </c>
      <c r="AH54" s="15"/>
    </row>
    <row r="55" spans="1:34" ht="18.75" customHeight="1" thickBot="1" x14ac:dyDescent="0.35">
      <c r="A55" s="56"/>
      <c r="B55" s="57"/>
      <c r="C55" s="60" t="s">
        <v>86</v>
      </c>
      <c r="D55" s="60"/>
      <c r="E55" s="60"/>
      <c r="F55" s="60"/>
      <c r="G55" s="56"/>
      <c r="H55" s="47"/>
      <c r="I55" s="47"/>
      <c r="J55" s="55"/>
      <c r="K55" s="47"/>
      <c r="L55" s="56"/>
      <c r="M55" s="51"/>
      <c r="N55" s="51"/>
      <c r="O55" s="51"/>
      <c r="P55" s="51"/>
      <c r="Q55" s="51"/>
      <c r="R55" s="51"/>
      <c r="S55" s="51"/>
      <c r="T55" s="51"/>
      <c r="U55" s="15"/>
      <c r="AG55" s="89" t="s">
        <v>141</v>
      </c>
      <c r="AH55" s="15"/>
    </row>
    <row r="56" spans="1:34" ht="16.2" thickBot="1" x14ac:dyDescent="0.35">
      <c r="A56" s="56"/>
      <c r="B56" s="57"/>
      <c r="C56" s="60" t="s">
        <v>87</v>
      </c>
      <c r="D56" s="60"/>
      <c r="E56" s="60"/>
      <c r="F56" s="60"/>
      <c r="G56" s="56"/>
      <c r="H56" s="47"/>
      <c r="I56" s="47"/>
      <c r="J56" s="56"/>
      <c r="K56" s="47"/>
      <c r="L56" s="56"/>
      <c r="M56" s="51"/>
      <c r="N56" s="51"/>
      <c r="O56" s="51"/>
      <c r="P56" s="51"/>
      <c r="Q56" s="51"/>
      <c r="R56" s="51"/>
      <c r="S56" s="51"/>
      <c r="T56" s="51"/>
      <c r="U56" s="15"/>
      <c r="AG56" s="89" t="s">
        <v>141</v>
      </c>
      <c r="AH56" s="15"/>
    </row>
    <row r="57" spans="1:34" ht="13.95" customHeight="1" thickBot="1" x14ac:dyDescent="0.35">
      <c r="A57" s="56"/>
      <c r="B57" s="57"/>
      <c r="C57" s="60" t="s">
        <v>96</v>
      </c>
      <c r="D57" s="60"/>
      <c r="E57" s="60"/>
      <c r="F57" s="60"/>
      <c r="G57" s="56"/>
      <c r="H57" s="47"/>
      <c r="I57" s="47"/>
      <c r="J57" s="56"/>
      <c r="K57" s="47"/>
      <c r="L57" s="56"/>
      <c r="M57" s="51"/>
      <c r="N57" s="51"/>
      <c r="O57" s="51"/>
      <c r="P57" s="51"/>
      <c r="Q57" s="51"/>
      <c r="R57" s="51"/>
      <c r="S57" s="51"/>
      <c r="T57" s="51"/>
      <c r="U57" s="15"/>
      <c r="AG57" s="89" t="s">
        <v>141</v>
      </c>
      <c r="AH57" s="15"/>
    </row>
    <row r="58" spans="1:34" x14ac:dyDescent="0.3">
      <c r="A58" s="56"/>
      <c r="B58" s="57"/>
      <c r="C58" s="56"/>
      <c r="D58" s="56"/>
      <c r="E58" s="56"/>
      <c r="F58" s="56"/>
      <c r="G58" s="56"/>
      <c r="H58" s="56"/>
      <c r="I58" s="56"/>
      <c r="J58" s="56"/>
      <c r="K58" s="56"/>
      <c r="L58" s="56"/>
      <c r="M58" s="51"/>
      <c r="N58" s="51"/>
      <c r="O58" s="51"/>
      <c r="P58" s="51"/>
      <c r="Q58" s="51"/>
      <c r="R58" s="51"/>
      <c r="S58" s="51"/>
      <c r="T58" s="51"/>
      <c r="U58" s="15"/>
      <c r="AG58" s="15"/>
      <c r="AH58" s="15"/>
    </row>
    <row r="59" spans="1:34" x14ac:dyDescent="0.3">
      <c r="A59" s="56"/>
      <c r="B59" s="57"/>
      <c r="C59" s="56"/>
      <c r="D59" s="56"/>
      <c r="E59" s="56"/>
      <c r="F59" s="56"/>
      <c r="G59" s="56"/>
      <c r="H59" s="56"/>
      <c r="I59" s="56"/>
      <c r="J59" s="56"/>
      <c r="K59" s="56"/>
      <c r="L59" s="56"/>
      <c r="M59" s="51"/>
      <c r="N59" s="51"/>
      <c r="O59" s="51"/>
      <c r="P59" s="51"/>
      <c r="Q59" s="51"/>
      <c r="R59" s="51"/>
      <c r="S59" s="51"/>
      <c r="T59" s="51"/>
      <c r="U59" s="15"/>
      <c r="V59" s="34"/>
      <c r="W59" s="34"/>
      <c r="X59" s="34"/>
      <c r="Y59" s="34"/>
      <c r="Z59" s="34"/>
      <c r="AA59" s="34"/>
      <c r="AB59" s="34"/>
      <c r="AC59" s="34"/>
      <c r="AD59" s="34"/>
      <c r="AE59" s="34"/>
      <c r="AF59" s="34"/>
      <c r="AG59" s="15"/>
      <c r="AH59" s="15"/>
    </row>
    <row r="60" spans="1:34" ht="30" customHeight="1" x14ac:dyDescent="0.4">
      <c r="A60" s="63"/>
      <c r="B60" s="64" t="s">
        <v>114</v>
      </c>
      <c r="C60" s="65"/>
      <c r="D60" s="65"/>
      <c r="E60" s="65"/>
      <c r="F60" s="65"/>
      <c r="G60" s="65"/>
      <c r="H60" s="65"/>
      <c r="I60" s="65"/>
      <c r="J60" s="65"/>
      <c r="K60" s="65">
        <f>K30+1</f>
        <v>3</v>
      </c>
      <c r="L60" s="66"/>
      <c r="M60" s="62"/>
      <c r="N60" s="62"/>
      <c r="O60" s="62"/>
      <c r="P60" s="62"/>
      <c r="Q60" s="62"/>
      <c r="R60" s="62"/>
      <c r="S60" s="62"/>
      <c r="T60" s="62"/>
      <c r="U60" s="10"/>
      <c r="V60" s="18"/>
      <c r="W60" s="5"/>
      <c r="X60" s="5"/>
      <c r="Y60" s="5"/>
      <c r="Z60" s="5"/>
      <c r="AA60" s="5"/>
      <c r="AB60" s="5"/>
      <c r="AC60" s="5"/>
      <c r="AD60" s="5"/>
      <c r="AE60" s="5"/>
      <c r="AF60" s="5"/>
      <c r="AG60" s="13"/>
      <c r="AH60" s="14"/>
    </row>
    <row r="61" spans="1:34" ht="14.4" thickBot="1" x14ac:dyDescent="0.35">
      <c r="A61" s="53"/>
      <c r="B61" s="54"/>
      <c r="C61" s="55"/>
      <c r="D61" s="55"/>
      <c r="E61" s="55"/>
      <c r="F61" s="55"/>
      <c r="G61" s="55"/>
      <c r="H61" s="55"/>
      <c r="I61" s="55"/>
      <c r="J61" s="55"/>
      <c r="K61" s="55"/>
      <c r="L61" s="55"/>
      <c r="M61" s="49"/>
      <c r="N61" s="49"/>
      <c r="O61" s="49"/>
      <c r="P61" s="49"/>
      <c r="Q61" s="49"/>
      <c r="R61" s="49"/>
      <c r="S61" s="49"/>
      <c r="T61" s="50"/>
      <c r="U61" s="15"/>
      <c r="V61" s="19"/>
      <c r="W61" s="17"/>
      <c r="X61" s="17"/>
      <c r="Y61" s="17"/>
      <c r="Z61" s="17"/>
      <c r="AA61" s="17"/>
      <c r="AB61" s="17"/>
      <c r="AC61" s="17"/>
      <c r="AD61" s="17"/>
      <c r="AE61" s="17"/>
      <c r="AF61" s="17"/>
      <c r="AG61" s="15"/>
      <c r="AH61" s="15"/>
    </row>
    <row r="62" spans="1:34" ht="16.8" thickBot="1" x14ac:dyDescent="0.35">
      <c r="A62" s="56"/>
      <c r="B62" s="54" t="s">
        <v>113</v>
      </c>
      <c r="C62" s="55"/>
      <c r="D62" s="55"/>
      <c r="E62" s="76"/>
      <c r="F62" s="67" t="s">
        <v>115</v>
      </c>
      <c r="G62" s="55"/>
      <c r="H62" s="76"/>
      <c r="I62" s="55"/>
      <c r="J62" s="55"/>
      <c r="K62" s="55"/>
      <c r="L62" s="55"/>
      <c r="M62" s="49"/>
      <c r="N62" s="68" t="s">
        <v>139</v>
      </c>
      <c r="O62" s="49"/>
      <c r="P62" s="76"/>
      <c r="Q62" s="49"/>
      <c r="R62" s="87" t="s">
        <v>140</v>
      </c>
      <c r="S62" s="76"/>
      <c r="T62" s="51"/>
      <c r="U62" s="15"/>
      <c r="V62" s="45" t="str">
        <f>IF(V63="","","LOCAL RESOURCES TO SERVE YOUR SENIOR NEEDS")</f>
        <v>LOCAL RESOURCES TO SERVE YOUR SENIOR NEEDS</v>
      </c>
      <c r="W62" s="45"/>
      <c r="X62" s="45"/>
      <c r="Y62" s="45"/>
      <c r="Z62" s="45"/>
      <c r="AA62" s="45"/>
      <c r="AB62" s="45"/>
      <c r="AC62" s="45"/>
      <c r="AD62" s="45"/>
      <c r="AE62" s="45"/>
      <c r="AF62" s="45"/>
      <c r="AG62" s="15"/>
      <c r="AH62" s="15"/>
    </row>
    <row r="63" spans="1:34" ht="14.4" thickBot="1" x14ac:dyDescent="0.35">
      <c r="A63" s="56"/>
      <c r="B63" s="54"/>
      <c r="C63" s="55"/>
      <c r="D63" s="55"/>
      <c r="E63" s="55"/>
      <c r="F63" s="55"/>
      <c r="G63" s="55"/>
      <c r="H63" s="55"/>
      <c r="I63" s="55"/>
      <c r="J63" s="55"/>
      <c r="K63" s="55"/>
      <c r="L63" s="55"/>
      <c r="M63" s="49"/>
      <c r="N63" s="49"/>
      <c r="O63" s="49"/>
      <c r="P63" s="49"/>
      <c r="Q63" s="49"/>
      <c r="R63" s="49"/>
      <c r="S63" s="49"/>
      <c r="T63" s="51"/>
      <c r="U63" s="15"/>
      <c r="V63" s="44" t="str">
        <f>AX25</f>
        <v xml:space="preserve">If requiring assistance for dressing: KZOO FAM RESOURCE. If requiring assistance for eating: KZOO FAM RESOURCE. If requiring assistance for finances management: KZOO PRO RESOURCE. If requiring assistance for housework: KZOO FAM RESOURCE. If requiring assistance for laundry: KZOO FAM RESOURCE. If requiring assistance for medications management: KZOO PRO RESOURCE. If requiring assistance for stairs climbing: KZOO FAM RESOURCE. If requiring assistance for toileting: KZOO PRO RESOURCE. If requiring assistance for transferring: KZOO FAM RESOURCE. If requiring assistance for walking: KZOO FAM RESOURCE. </v>
      </c>
      <c r="W63" s="44"/>
      <c r="X63" s="44"/>
      <c r="Y63" s="44"/>
      <c r="Z63" s="44"/>
      <c r="AA63" s="44"/>
      <c r="AB63" s="44"/>
      <c r="AC63" s="44"/>
      <c r="AD63" s="44"/>
      <c r="AE63" s="44"/>
      <c r="AF63" s="44"/>
      <c r="AG63" s="15"/>
      <c r="AH63" s="15"/>
    </row>
    <row r="64" spans="1:34" ht="22.8" thickBot="1" x14ac:dyDescent="0.4">
      <c r="A64" s="56"/>
      <c r="B64" s="69" t="s">
        <v>116</v>
      </c>
      <c r="C64" s="54"/>
      <c r="D64" s="55"/>
      <c r="E64" s="55"/>
      <c r="F64" s="55"/>
      <c r="G64" s="74" t="s">
        <v>127</v>
      </c>
      <c r="H64" s="70"/>
      <c r="I64" s="72"/>
      <c r="J64" s="73" t="s">
        <v>126</v>
      </c>
      <c r="K64" s="75"/>
      <c r="L64" s="55"/>
      <c r="M64" s="49"/>
      <c r="N64" s="68" t="s">
        <v>112</v>
      </c>
      <c r="O64" s="49"/>
      <c r="P64" s="40"/>
      <c r="Q64" s="41"/>
      <c r="R64" s="41"/>
      <c r="S64" s="42"/>
      <c r="T64" s="51"/>
      <c r="U64" s="15"/>
      <c r="V64" s="44"/>
      <c r="W64" s="44"/>
      <c r="X64" s="44"/>
      <c r="Y64" s="44"/>
      <c r="Z64" s="44"/>
      <c r="AA64" s="44"/>
      <c r="AB64" s="44"/>
      <c r="AC64" s="44"/>
      <c r="AD64" s="44"/>
      <c r="AE64" s="44"/>
      <c r="AF64" s="44"/>
      <c r="AG64" s="15"/>
      <c r="AH64" s="15"/>
    </row>
    <row r="65" spans="1:34" x14ac:dyDescent="0.3">
      <c r="A65" s="56"/>
      <c r="B65" s="54"/>
      <c r="C65" s="55"/>
      <c r="D65" s="55"/>
      <c r="E65" s="55"/>
      <c r="F65" s="55"/>
      <c r="G65" s="55"/>
      <c r="H65" s="55"/>
      <c r="I65" s="55"/>
      <c r="J65" s="55"/>
      <c r="K65" s="55"/>
      <c r="L65" s="55"/>
      <c r="M65" s="49"/>
      <c r="N65" s="49"/>
      <c r="O65" s="49"/>
      <c r="P65" s="49"/>
      <c r="Q65" s="49"/>
      <c r="R65" s="49"/>
      <c r="S65" s="49"/>
      <c r="T65" s="51"/>
      <c r="U65" s="15"/>
      <c r="V65" s="44"/>
      <c r="W65" s="44"/>
      <c r="X65" s="44"/>
      <c r="Y65" s="44"/>
      <c r="Z65" s="44"/>
      <c r="AA65" s="44"/>
      <c r="AB65" s="44"/>
      <c r="AC65" s="44"/>
      <c r="AD65" s="44"/>
      <c r="AE65" s="44"/>
      <c r="AF65" s="44"/>
      <c r="AG65" s="15"/>
      <c r="AH65" s="15"/>
    </row>
    <row r="66" spans="1:34" ht="28.8" thickBot="1" x14ac:dyDescent="0.35">
      <c r="A66" s="56"/>
      <c r="B66" s="57"/>
      <c r="C66" s="58" t="s">
        <v>73</v>
      </c>
      <c r="D66" s="56"/>
      <c r="E66" s="77" t="s">
        <v>129</v>
      </c>
      <c r="F66" s="77" t="s">
        <v>130</v>
      </c>
      <c r="G66" s="55"/>
      <c r="H66" s="77" t="s">
        <v>84</v>
      </c>
      <c r="I66" s="77" t="s">
        <v>85</v>
      </c>
      <c r="J66" s="55"/>
      <c r="K66" s="77" t="s">
        <v>89</v>
      </c>
      <c r="L66" s="55"/>
      <c r="M66" s="49"/>
      <c r="N66" s="52" t="s">
        <v>88</v>
      </c>
      <c r="O66" s="49"/>
      <c r="P66" s="49"/>
      <c r="Q66" s="52"/>
      <c r="R66" s="52" t="s">
        <v>90</v>
      </c>
      <c r="S66" s="52"/>
      <c r="T66" s="51"/>
      <c r="U66" s="15"/>
      <c r="V66" s="44"/>
      <c r="W66" s="44"/>
      <c r="X66" s="44"/>
      <c r="Y66" s="44"/>
      <c r="Z66" s="44"/>
      <c r="AA66" s="44"/>
      <c r="AB66" s="44"/>
      <c r="AC66" s="44"/>
      <c r="AD66" s="44"/>
      <c r="AE66" s="44"/>
      <c r="AF66" s="44"/>
      <c r="AG66" s="15"/>
      <c r="AH66" s="15"/>
    </row>
    <row r="67" spans="1:34" ht="16.2" thickBot="1" x14ac:dyDescent="0.35">
      <c r="A67" s="56"/>
      <c r="B67" s="59">
        <v>1</v>
      </c>
      <c r="C67" s="60" t="s">
        <v>1</v>
      </c>
      <c r="D67" s="61" t="s">
        <v>15</v>
      </c>
      <c r="E67" s="46"/>
      <c r="F67" s="46"/>
      <c r="G67" s="55"/>
      <c r="H67" s="47"/>
      <c r="I67" s="47"/>
      <c r="J67" s="55"/>
      <c r="K67" s="47"/>
      <c r="L67" s="55"/>
      <c r="M67" s="49"/>
      <c r="N67" s="70"/>
      <c r="O67" s="71"/>
      <c r="P67" s="72"/>
      <c r="Q67" s="52"/>
      <c r="R67" s="40"/>
      <c r="S67" s="42"/>
      <c r="T67" s="51"/>
      <c r="U67" s="15"/>
      <c r="V67" s="44"/>
      <c r="W67" s="44"/>
      <c r="X67" s="44"/>
      <c r="Y67" s="44"/>
      <c r="Z67" s="44"/>
      <c r="AA67" s="44"/>
      <c r="AB67" s="44"/>
      <c r="AC67" s="44"/>
      <c r="AD67" s="44"/>
      <c r="AE67" s="44"/>
      <c r="AF67" s="44"/>
      <c r="AG67" s="15"/>
      <c r="AH67" s="15"/>
    </row>
    <row r="68" spans="1:34" ht="16.2" thickBot="1" x14ac:dyDescent="0.35">
      <c r="A68" s="56"/>
      <c r="B68" s="59">
        <v>2</v>
      </c>
      <c r="C68" s="60" t="s">
        <v>2</v>
      </c>
      <c r="D68" s="61" t="s">
        <v>15</v>
      </c>
      <c r="E68" s="46"/>
      <c r="F68" s="46"/>
      <c r="G68" s="55"/>
      <c r="H68" s="47"/>
      <c r="I68" s="47"/>
      <c r="J68" s="55"/>
      <c r="K68" s="47"/>
      <c r="L68" s="55"/>
      <c r="M68" s="49"/>
      <c r="N68" s="49" t="str">
        <f>IF(N67=BK76,"Please explain.","Please provide any helpful context.")</f>
        <v>Please explain.</v>
      </c>
      <c r="O68" s="49"/>
      <c r="P68" s="49"/>
      <c r="Q68" s="49"/>
      <c r="R68" s="52"/>
      <c r="S68" s="52"/>
      <c r="T68" s="51"/>
      <c r="U68" s="15"/>
      <c r="V68" s="44"/>
      <c r="W68" s="44"/>
      <c r="X68" s="44"/>
      <c r="Y68" s="44"/>
      <c r="Z68" s="44"/>
      <c r="AA68" s="44"/>
      <c r="AB68" s="44"/>
      <c r="AC68" s="44"/>
      <c r="AD68" s="44"/>
      <c r="AE68" s="44"/>
      <c r="AF68" s="44"/>
      <c r="AG68" s="15"/>
      <c r="AH68" s="15"/>
    </row>
    <row r="69" spans="1:34" ht="16.2" thickBot="1" x14ac:dyDescent="0.35">
      <c r="A69" s="56"/>
      <c r="B69" s="59">
        <v>3</v>
      </c>
      <c r="C69" s="60" t="s">
        <v>3</v>
      </c>
      <c r="D69" s="61" t="s">
        <v>15</v>
      </c>
      <c r="E69" s="46"/>
      <c r="F69" s="46"/>
      <c r="G69" s="55"/>
      <c r="H69" s="47"/>
      <c r="I69" s="47"/>
      <c r="J69" s="55"/>
      <c r="K69" s="47"/>
      <c r="L69" s="55"/>
      <c r="M69" s="49"/>
      <c r="N69" s="78"/>
      <c r="O69" s="79"/>
      <c r="P69" s="80"/>
      <c r="Q69" s="49"/>
      <c r="R69" s="52"/>
      <c r="S69" s="52"/>
      <c r="T69" s="51"/>
      <c r="U69" s="15"/>
      <c r="V69" s="44"/>
      <c r="W69" s="44"/>
      <c r="X69" s="44"/>
      <c r="Y69" s="44"/>
      <c r="Z69" s="44"/>
      <c r="AA69" s="44"/>
      <c r="AB69" s="44"/>
      <c r="AC69" s="44"/>
      <c r="AD69" s="44"/>
      <c r="AE69" s="44"/>
      <c r="AF69" s="44"/>
      <c r="AG69" s="15"/>
      <c r="AH69" s="15"/>
    </row>
    <row r="70" spans="1:34" ht="16.2" thickBot="1" x14ac:dyDescent="0.35">
      <c r="A70" s="56"/>
      <c r="B70" s="59">
        <v>4</v>
      </c>
      <c r="C70" s="60" t="s">
        <v>4</v>
      </c>
      <c r="D70" s="61" t="s">
        <v>15</v>
      </c>
      <c r="E70" s="46"/>
      <c r="F70" s="46"/>
      <c r="G70" s="55"/>
      <c r="H70" s="47"/>
      <c r="I70" s="47"/>
      <c r="J70" s="55"/>
      <c r="K70" s="47"/>
      <c r="L70" s="55"/>
      <c r="M70" s="49"/>
      <c r="N70" s="81"/>
      <c r="O70" s="82"/>
      <c r="P70" s="83"/>
      <c r="Q70" s="49"/>
      <c r="R70" s="52"/>
      <c r="S70" s="52"/>
      <c r="T70" s="51"/>
      <c r="U70" s="15"/>
      <c r="V70" s="44"/>
      <c r="W70" s="44"/>
      <c r="X70" s="44"/>
      <c r="Y70" s="44"/>
      <c r="Z70" s="44"/>
      <c r="AA70" s="44"/>
      <c r="AB70" s="44"/>
      <c r="AC70" s="44"/>
      <c r="AD70" s="44"/>
      <c r="AE70" s="44"/>
      <c r="AF70" s="44"/>
      <c r="AG70" s="15"/>
      <c r="AH70" s="15"/>
    </row>
    <row r="71" spans="1:34" ht="16.2" thickBot="1" x14ac:dyDescent="0.35">
      <c r="A71" s="56"/>
      <c r="B71" s="59">
        <v>5</v>
      </c>
      <c r="C71" s="60" t="s">
        <v>5</v>
      </c>
      <c r="D71" s="61" t="s">
        <v>15</v>
      </c>
      <c r="E71" s="46"/>
      <c r="F71" s="46"/>
      <c r="G71" s="55"/>
      <c r="H71" s="47"/>
      <c r="I71" s="47"/>
      <c r="J71" s="55"/>
      <c r="K71" s="47"/>
      <c r="L71" s="55"/>
      <c r="M71" s="49"/>
      <c r="N71" s="81"/>
      <c r="O71" s="82"/>
      <c r="P71" s="83"/>
      <c r="Q71" s="49"/>
      <c r="R71" s="52"/>
      <c r="S71" s="52"/>
      <c r="T71" s="51"/>
      <c r="U71" s="15"/>
      <c r="V71" s="44"/>
      <c r="W71" s="44"/>
      <c r="X71" s="44"/>
      <c r="Y71" s="44"/>
      <c r="Z71" s="44"/>
      <c r="AA71" s="44"/>
      <c r="AB71" s="44"/>
      <c r="AC71" s="44"/>
      <c r="AD71" s="44"/>
      <c r="AE71" s="44"/>
      <c r="AF71" s="44"/>
      <c r="AG71" s="15"/>
      <c r="AH71" s="15"/>
    </row>
    <row r="72" spans="1:34" ht="16.2" thickBot="1" x14ac:dyDescent="0.35">
      <c r="A72" s="56"/>
      <c r="B72" s="59">
        <v>6</v>
      </c>
      <c r="C72" s="60" t="s">
        <v>74</v>
      </c>
      <c r="D72" s="61" t="s">
        <v>15</v>
      </c>
      <c r="E72" s="46"/>
      <c r="F72" s="46"/>
      <c r="G72" s="55"/>
      <c r="H72" s="47"/>
      <c r="I72" s="47"/>
      <c r="J72" s="55"/>
      <c r="K72" s="47"/>
      <c r="L72" s="55"/>
      <c r="M72" s="49"/>
      <c r="N72" s="84"/>
      <c r="O72" s="85"/>
      <c r="P72" s="86"/>
      <c r="Q72" s="49"/>
      <c r="R72" s="52"/>
      <c r="S72" s="52"/>
      <c r="T72" s="51"/>
      <c r="U72" s="15"/>
      <c r="V72" s="44"/>
      <c r="W72" s="44"/>
      <c r="X72" s="44"/>
      <c r="Y72" s="44"/>
      <c r="Z72" s="44"/>
      <c r="AA72" s="44"/>
      <c r="AB72" s="44"/>
      <c r="AC72" s="44"/>
      <c r="AD72" s="44"/>
      <c r="AE72" s="44"/>
      <c r="AF72" s="44"/>
      <c r="AG72" s="15"/>
      <c r="AH72" s="15"/>
    </row>
    <row r="73" spans="1:34" ht="16.2" thickBot="1" x14ac:dyDescent="0.35">
      <c r="A73" s="56"/>
      <c r="B73" s="59">
        <v>7</v>
      </c>
      <c r="C73" s="60" t="s">
        <v>6</v>
      </c>
      <c r="D73" s="61" t="s">
        <v>15</v>
      </c>
      <c r="E73" s="46"/>
      <c r="F73" s="46"/>
      <c r="G73" s="55"/>
      <c r="H73" s="47"/>
      <c r="I73" s="47"/>
      <c r="J73" s="55"/>
      <c r="K73" s="47"/>
      <c r="L73" s="55"/>
      <c r="M73" s="49"/>
      <c r="N73" s="49"/>
      <c r="O73" s="49"/>
      <c r="P73" s="49"/>
      <c r="Q73" s="49"/>
      <c r="R73" s="52"/>
      <c r="S73" s="52"/>
      <c r="T73" s="51"/>
      <c r="U73" s="15"/>
      <c r="V73" s="44"/>
      <c r="W73" s="44"/>
      <c r="X73" s="44"/>
      <c r="Y73" s="44"/>
      <c r="Z73" s="44"/>
      <c r="AA73" s="44"/>
      <c r="AB73" s="44"/>
      <c r="AC73" s="44"/>
      <c r="AD73" s="44"/>
      <c r="AE73" s="44"/>
      <c r="AF73" s="44"/>
      <c r="AG73" s="15"/>
      <c r="AH73" s="15"/>
    </row>
    <row r="74" spans="1:34" ht="16.2" thickBot="1" x14ac:dyDescent="0.35">
      <c r="A74" s="56"/>
      <c r="B74" s="59">
        <v>8</v>
      </c>
      <c r="C74" s="60" t="s">
        <v>7</v>
      </c>
      <c r="D74" s="61" t="s">
        <v>15</v>
      </c>
      <c r="E74" s="46"/>
      <c r="F74" s="46"/>
      <c r="G74" s="55"/>
      <c r="H74" s="47"/>
      <c r="I74" s="47"/>
      <c r="J74" s="55"/>
      <c r="K74" s="47"/>
      <c r="L74" s="55"/>
      <c r="M74" s="49"/>
      <c r="N74" s="49"/>
      <c r="O74" s="49"/>
      <c r="P74" s="49"/>
      <c r="Q74" s="49"/>
      <c r="R74" s="52"/>
      <c r="S74" s="52"/>
      <c r="T74" s="51"/>
      <c r="U74" s="15"/>
      <c r="V74" s="44"/>
      <c r="W74" s="44"/>
      <c r="X74" s="44"/>
      <c r="Y74" s="44"/>
      <c r="Z74" s="44"/>
      <c r="AA74" s="44"/>
      <c r="AB74" s="44"/>
      <c r="AC74" s="44"/>
      <c r="AD74" s="44"/>
      <c r="AE74" s="44"/>
      <c r="AF74" s="44"/>
      <c r="AG74" s="15"/>
      <c r="AH74" s="15"/>
    </row>
    <row r="75" spans="1:34" ht="16.2" thickBot="1" x14ac:dyDescent="0.35">
      <c r="A75" s="56"/>
      <c r="B75" s="59">
        <v>9</v>
      </c>
      <c r="C75" s="60" t="s">
        <v>8</v>
      </c>
      <c r="D75" s="61" t="s">
        <v>15</v>
      </c>
      <c r="E75" s="46"/>
      <c r="F75" s="46"/>
      <c r="G75" s="55"/>
      <c r="H75" s="47"/>
      <c r="I75" s="47"/>
      <c r="J75" s="55"/>
      <c r="K75" s="47"/>
      <c r="L75" s="55"/>
      <c r="M75" s="49"/>
      <c r="N75" s="49"/>
      <c r="O75" s="49"/>
      <c r="P75" s="49"/>
      <c r="Q75" s="49"/>
      <c r="R75" s="52"/>
      <c r="S75" s="52"/>
      <c r="T75" s="51"/>
      <c r="U75" s="15"/>
      <c r="V75" s="44"/>
      <c r="W75" s="44"/>
      <c r="X75" s="44"/>
      <c r="Y75" s="44"/>
      <c r="Z75" s="44"/>
      <c r="AA75" s="44"/>
      <c r="AB75" s="44"/>
      <c r="AC75" s="44"/>
      <c r="AD75" s="44"/>
      <c r="AE75" s="44"/>
      <c r="AF75" s="44"/>
      <c r="AG75" s="15"/>
      <c r="AH75" s="15"/>
    </row>
    <row r="76" spans="1:34" ht="16.2" thickBot="1" x14ac:dyDescent="0.35">
      <c r="A76" s="56"/>
      <c r="B76" s="59">
        <v>10</v>
      </c>
      <c r="C76" s="60" t="s">
        <v>76</v>
      </c>
      <c r="D76" s="61" t="s">
        <v>15</v>
      </c>
      <c r="E76" s="46"/>
      <c r="F76" s="46"/>
      <c r="G76" s="55"/>
      <c r="H76" s="47"/>
      <c r="I76" s="47"/>
      <c r="J76" s="55"/>
      <c r="K76" s="47"/>
      <c r="L76" s="55"/>
      <c r="M76" s="49"/>
      <c r="N76" s="49"/>
      <c r="O76" s="49"/>
      <c r="P76" s="49"/>
      <c r="Q76" s="49"/>
      <c r="R76" s="52"/>
      <c r="S76" s="52"/>
      <c r="T76" s="51"/>
      <c r="U76" s="15"/>
      <c r="V76" s="44"/>
      <c r="W76" s="44"/>
      <c r="X76" s="44"/>
      <c r="Y76" s="44"/>
      <c r="Z76" s="44"/>
      <c r="AA76" s="44"/>
      <c r="AB76" s="44"/>
      <c r="AC76" s="44"/>
      <c r="AD76" s="44"/>
      <c r="AE76" s="44"/>
      <c r="AF76" s="44"/>
      <c r="AG76" s="15"/>
      <c r="AH76" s="15"/>
    </row>
    <row r="77" spans="1:34" ht="16.2" thickBot="1" x14ac:dyDescent="0.35">
      <c r="A77" s="56"/>
      <c r="B77" s="59">
        <v>11</v>
      </c>
      <c r="C77" s="60" t="s">
        <v>9</v>
      </c>
      <c r="D77" s="61" t="s">
        <v>15</v>
      </c>
      <c r="E77" s="46"/>
      <c r="F77" s="46"/>
      <c r="G77" s="55"/>
      <c r="H77" s="47"/>
      <c r="I77" s="47"/>
      <c r="J77" s="55"/>
      <c r="K77" s="47"/>
      <c r="L77" s="55"/>
      <c r="M77" s="49"/>
      <c r="N77" s="49"/>
      <c r="O77" s="49"/>
      <c r="P77" s="49"/>
      <c r="Q77" s="49"/>
      <c r="R77" s="52"/>
      <c r="S77" s="52"/>
      <c r="T77" s="51"/>
      <c r="U77" s="15"/>
      <c r="V77" s="44"/>
      <c r="W77" s="44"/>
      <c r="X77" s="44"/>
      <c r="Y77" s="44"/>
      <c r="Z77" s="44"/>
      <c r="AA77" s="44"/>
      <c r="AB77" s="44"/>
      <c r="AC77" s="44"/>
      <c r="AD77" s="44"/>
      <c r="AE77" s="44"/>
      <c r="AF77" s="44"/>
      <c r="AG77" s="15"/>
      <c r="AH77" s="15"/>
    </row>
    <row r="78" spans="1:34" ht="16.2" thickBot="1" x14ac:dyDescent="0.35">
      <c r="A78" s="56"/>
      <c r="B78" s="59">
        <v>12</v>
      </c>
      <c r="C78" s="60" t="s">
        <v>77</v>
      </c>
      <c r="D78" s="61" t="s">
        <v>15</v>
      </c>
      <c r="E78" s="46"/>
      <c r="F78" s="46"/>
      <c r="G78" s="55"/>
      <c r="H78" s="47"/>
      <c r="I78" s="47"/>
      <c r="J78" s="55"/>
      <c r="K78" s="47"/>
      <c r="L78" s="55"/>
      <c r="M78" s="49"/>
      <c r="N78" s="49"/>
      <c r="O78" s="49"/>
      <c r="P78" s="49"/>
      <c r="Q78" s="49"/>
      <c r="R78" s="52"/>
      <c r="S78" s="52"/>
      <c r="T78" s="51"/>
      <c r="U78" s="15"/>
      <c r="V78" s="44"/>
      <c r="W78" s="44"/>
      <c r="X78" s="44"/>
      <c r="Y78" s="44"/>
      <c r="Z78" s="44"/>
      <c r="AA78" s="44"/>
      <c r="AB78" s="44"/>
      <c r="AC78" s="44"/>
      <c r="AD78" s="44"/>
      <c r="AE78" s="44"/>
      <c r="AF78" s="44"/>
      <c r="AG78" s="15"/>
      <c r="AH78" s="15"/>
    </row>
    <row r="79" spans="1:34" ht="16.2" thickBot="1" x14ac:dyDescent="0.35">
      <c r="A79" s="56"/>
      <c r="B79" s="59">
        <v>13</v>
      </c>
      <c r="C79" s="60" t="s">
        <v>10</v>
      </c>
      <c r="D79" s="61" t="s">
        <v>15</v>
      </c>
      <c r="E79" s="46"/>
      <c r="F79" s="46"/>
      <c r="G79" s="55"/>
      <c r="H79" s="47"/>
      <c r="I79" s="47"/>
      <c r="J79" s="55"/>
      <c r="K79" s="47"/>
      <c r="L79" s="55"/>
      <c r="M79" s="49"/>
      <c r="N79" s="49"/>
      <c r="O79" s="49"/>
      <c r="P79" s="49"/>
      <c r="Q79" s="49"/>
      <c r="R79" s="52"/>
      <c r="S79" s="52"/>
      <c r="T79" s="51"/>
      <c r="U79" s="15"/>
      <c r="V79" s="44"/>
      <c r="W79" s="44"/>
      <c r="X79" s="44"/>
      <c r="Y79" s="44"/>
      <c r="Z79" s="44"/>
      <c r="AA79" s="44"/>
      <c r="AB79" s="44"/>
      <c r="AC79" s="44"/>
      <c r="AD79" s="44"/>
      <c r="AE79" s="44"/>
      <c r="AF79" s="44"/>
      <c r="AG79" s="15"/>
      <c r="AH79" s="15"/>
    </row>
    <row r="80" spans="1:34" ht="16.2" thickBot="1" x14ac:dyDescent="0.35">
      <c r="A80" s="56"/>
      <c r="B80" s="59">
        <v>14</v>
      </c>
      <c r="C80" s="60" t="s">
        <v>75</v>
      </c>
      <c r="D80" s="61" t="s">
        <v>15</v>
      </c>
      <c r="E80" s="46"/>
      <c r="F80" s="46"/>
      <c r="G80" s="55"/>
      <c r="H80" s="47"/>
      <c r="I80" s="47"/>
      <c r="J80" s="55"/>
      <c r="K80" s="47"/>
      <c r="L80" s="55"/>
      <c r="M80" s="49"/>
      <c r="N80" s="49"/>
      <c r="O80" s="49"/>
      <c r="P80" s="49"/>
      <c r="Q80" s="49"/>
      <c r="R80" s="52"/>
      <c r="S80" s="52"/>
      <c r="T80" s="51"/>
      <c r="U80" s="15"/>
      <c r="V80" s="44"/>
      <c r="W80" s="44"/>
      <c r="X80" s="44"/>
      <c r="Y80" s="44"/>
      <c r="Z80" s="44"/>
      <c r="AA80" s="44"/>
      <c r="AB80" s="44"/>
      <c r="AC80" s="44"/>
      <c r="AD80" s="44"/>
      <c r="AE80" s="44"/>
      <c r="AF80" s="44"/>
      <c r="AG80" s="15"/>
      <c r="AH80" s="15"/>
    </row>
    <row r="81" spans="1:34" ht="16.2" thickBot="1" x14ac:dyDescent="0.35">
      <c r="A81" s="56"/>
      <c r="B81" s="59">
        <v>15</v>
      </c>
      <c r="C81" s="60" t="s">
        <v>11</v>
      </c>
      <c r="D81" s="61" t="s">
        <v>15</v>
      </c>
      <c r="E81" s="46"/>
      <c r="F81" s="46"/>
      <c r="G81" s="55"/>
      <c r="H81" s="47"/>
      <c r="I81" s="47"/>
      <c r="J81" s="55"/>
      <c r="K81" s="47"/>
      <c r="L81" s="55"/>
      <c r="M81" s="49"/>
      <c r="N81" s="49"/>
      <c r="O81" s="49"/>
      <c r="P81" s="49"/>
      <c r="Q81" s="49"/>
      <c r="R81" s="52"/>
      <c r="S81" s="52"/>
      <c r="T81" s="51"/>
      <c r="U81" s="15"/>
      <c r="V81" s="44"/>
      <c r="W81" s="44"/>
      <c r="X81" s="44"/>
      <c r="Y81" s="44"/>
      <c r="Z81" s="44"/>
      <c r="AA81" s="44"/>
      <c r="AB81" s="44"/>
      <c r="AC81" s="44"/>
      <c r="AD81" s="44"/>
      <c r="AE81" s="44"/>
      <c r="AF81" s="44"/>
      <c r="AG81" s="15"/>
      <c r="AH81" s="15"/>
    </row>
    <row r="82" spans="1:34" ht="16.2" thickBot="1" x14ac:dyDescent="0.35">
      <c r="A82" s="56"/>
      <c r="B82" s="59">
        <v>16</v>
      </c>
      <c r="C82" s="60" t="s">
        <v>12</v>
      </c>
      <c r="D82" s="61" t="s">
        <v>15</v>
      </c>
      <c r="E82" s="46"/>
      <c r="F82" s="46"/>
      <c r="G82" s="55"/>
      <c r="H82" s="47"/>
      <c r="I82" s="47"/>
      <c r="J82" s="55"/>
      <c r="K82" s="47"/>
      <c r="L82" s="55"/>
      <c r="M82" s="49"/>
      <c r="N82" s="49"/>
      <c r="O82" s="49"/>
      <c r="P82" s="49"/>
      <c r="Q82" s="49"/>
      <c r="R82" s="52"/>
      <c r="S82" s="52"/>
      <c r="T82" s="51"/>
      <c r="U82" s="15"/>
      <c r="V82" s="44"/>
      <c r="W82" s="44"/>
      <c r="X82" s="44"/>
      <c r="Y82" s="44"/>
      <c r="Z82" s="44"/>
      <c r="AA82" s="44"/>
      <c r="AB82" s="44"/>
      <c r="AC82" s="44"/>
      <c r="AD82" s="44"/>
      <c r="AE82" s="44"/>
      <c r="AF82" s="44"/>
      <c r="AG82" s="15"/>
      <c r="AH82" s="15"/>
    </row>
    <row r="83" spans="1:34" ht="16.2" thickBot="1" x14ac:dyDescent="0.35">
      <c r="A83" s="56"/>
      <c r="B83" s="59">
        <v>17</v>
      </c>
      <c r="C83" s="60" t="s">
        <v>13</v>
      </c>
      <c r="D83" s="61" t="s">
        <v>15</v>
      </c>
      <c r="E83" s="46"/>
      <c r="F83" s="46"/>
      <c r="G83" s="55"/>
      <c r="H83" s="47"/>
      <c r="I83" s="47"/>
      <c r="J83" s="55"/>
      <c r="K83" s="47"/>
      <c r="L83" s="55"/>
      <c r="M83" s="49"/>
      <c r="N83" s="49"/>
      <c r="O83" s="49"/>
      <c r="P83" s="49"/>
      <c r="Q83" s="49"/>
      <c r="R83" s="52"/>
      <c r="S83" s="52"/>
      <c r="T83" s="51"/>
      <c r="U83" s="15"/>
      <c r="V83" s="44"/>
      <c r="W83" s="44"/>
      <c r="X83" s="44"/>
      <c r="Y83" s="44"/>
      <c r="Z83" s="44"/>
      <c r="AA83" s="44"/>
      <c r="AB83" s="44"/>
      <c r="AC83" s="44"/>
      <c r="AD83" s="44"/>
      <c r="AE83" s="44"/>
      <c r="AF83" s="44"/>
      <c r="AG83" s="15"/>
      <c r="AH83" s="15"/>
    </row>
    <row r="84" spans="1:34" ht="14.4" thickBot="1" x14ac:dyDescent="0.35">
      <c r="A84" s="56"/>
      <c r="B84" s="57"/>
      <c r="C84" s="56"/>
      <c r="D84" s="56"/>
      <c r="E84" s="56"/>
      <c r="F84" s="56"/>
      <c r="G84" s="56"/>
      <c r="H84" s="56"/>
      <c r="I84" s="56"/>
      <c r="J84" s="56"/>
      <c r="K84" s="56"/>
      <c r="L84" s="55"/>
      <c r="M84" s="49"/>
      <c r="N84" s="49"/>
      <c r="O84" s="49"/>
      <c r="P84" s="49"/>
      <c r="Q84" s="49"/>
      <c r="R84" s="49"/>
      <c r="S84" s="49"/>
      <c r="T84" s="51"/>
      <c r="U84" s="15"/>
      <c r="V84" s="44"/>
      <c r="W84" s="44"/>
      <c r="X84" s="44"/>
      <c r="Y84" s="44"/>
      <c r="Z84" s="44"/>
      <c r="AA84" s="44"/>
      <c r="AB84" s="44"/>
      <c r="AC84" s="44"/>
      <c r="AD84" s="44"/>
      <c r="AE84" s="44"/>
      <c r="AF84" s="44"/>
      <c r="AG84" s="15"/>
      <c r="AH84" s="15"/>
    </row>
    <row r="85" spans="1:34" ht="16.2" thickBot="1" x14ac:dyDescent="0.35">
      <c r="A85" s="56"/>
      <c r="B85" s="57"/>
      <c r="C85" s="60" t="s">
        <v>86</v>
      </c>
      <c r="D85" s="60"/>
      <c r="E85" s="60"/>
      <c r="F85" s="60"/>
      <c r="G85" s="56"/>
      <c r="H85" s="47"/>
      <c r="I85" s="47"/>
      <c r="J85" s="55"/>
      <c r="K85" s="47"/>
      <c r="L85" s="56"/>
      <c r="M85" s="51"/>
      <c r="N85" s="51"/>
      <c r="O85" s="51"/>
      <c r="P85" s="51"/>
      <c r="Q85" s="51"/>
      <c r="R85" s="51"/>
      <c r="S85" s="51"/>
      <c r="T85" s="51"/>
      <c r="U85" s="15"/>
      <c r="V85" s="44"/>
      <c r="W85" s="44"/>
      <c r="X85" s="44"/>
      <c r="Y85" s="44"/>
      <c r="Z85" s="44"/>
      <c r="AA85" s="44"/>
      <c r="AB85" s="44"/>
      <c r="AC85" s="44"/>
      <c r="AD85" s="44"/>
      <c r="AE85" s="44"/>
      <c r="AF85" s="44"/>
      <c r="AG85" s="15"/>
      <c r="AH85" s="15"/>
    </row>
    <row r="86" spans="1:34" ht="16.2" thickBot="1" x14ac:dyDescent="0.35">
      <c r="A86" s="56"/>
      <c r="B86" s="57"/>
      <c r="C86" s="60" t="s">
        <v>87</v>
      </c>
      <c r="D86" s="60"/>
      <c r="E86" s="60"/>
      <c r="F86" s="60"/>
      <c r="G86" s="56"/>
      <c r="H86" s="47"/>
      <c r="I86" s="47"/>
      <c r="J86" s="56"/>
      <c r="K86" s="47"/>
      <c r="L86" s="56"/>
      <c r="M86" s="51"/>
      <c r="N86" s="51"/>
      <c r="O86" s="51"/>
      <c r="P86" s="51"/>
      <c r="Q86" s="51"/>
      <c r="R86" s="51"/>
      <c r="S86" s="51"/>
      <c r="T86" s="51"/>
      <c r="U86" s="15"/>
      <c r="V86" s="44"/>
      <c r="W86" s="44"/>
      <c r="X86" s="44"/>
      <c r="Y86" s="44"/>
      <c r="Z86" s="44"/>
      <c r="AA86" s="44"/>
      <c r="AB86" s="44"/>
      <c r="AC86" s="44"/>
      <c r="AD86" s="44"/>
      <c r="AE86" s="44"/>
      <c r="AF86" s="44"/>
      <c r="AG86" s="15"/>
      <c r="AH86" s="15"/>
    </row>
    <row r="87" spans="1:34" ht="16.2" thickBot="1" x14ac:dyDescent="0.35">
      <c r="A87" s="56"/>
      <c r="B87" s="57"/>
      <c r="C87" s="60" t="s">
        <v>96</v>
      </c>
      <c r="D87" s="60"/>
      <c r="E87" s="60"/>
      <c r="F87" s="60"/>
      <c r="G87" s="56"/>
      <c r="H87" s="47"/>
      <c r="I87" s="47"/>
      <c r="J87" s="56"/>
      <c r="K87" s="47"/>
      <c r="L87" s="56"/>
      <c r="M87" s="51"/>
      <c r="N87" s="51"/>
      <c r="O87" s="51"/>
      <c r="P87" s="51"/>
      <c r="Q87" s="51"/>
      <c r="R87" s="51"/>
      <c r="S87" s="51"/>
      <c r="T87" s="51"/>
      <c r="U87" s="15"/>
      <c r="V87" s="44"/>
      <c r="W87" s="44"/>
      <c r="X87" s="44"/>
      <c r="Y87" s="44"/>
      <c r="Z87" s="44"/>
      <c r="AA87" s="44"/>
      <c r="AB87" s="44"/>
      <c r="AC87" s="44"/>
      <c r="AD87" s="44"/>
      <c r="AE87" s="44"/>
      <c r="AF87" s="44"/>
      <c r="AG87" s="15"/>
      <c r="AH87" s="15"/>
    </row>
    <row r="88" spans="1:34" x14ac:dyDescent="0.3">
      <c r="A88" s="56"/>
      <c r="B88" s="57"/>
      <c r="C88" s="56"/>
      <c r="D88" s="56"/>
      <c r="E88" s="56"/>
      <c r="F88" s="56"/>
      <c r="G88" s="56"/>
      <c r="H88" s="56"/>
      <c r="I88" s="56"/>
      <c r="J88" s="56"/>
      <c r="K88" s="56"/>
      <c r="L88" s="56"/>
      <c r="M88" s="51"/>
      <c r="N88" s="51"/>
      <c r="O88" s="51"/>
      <c r="P88" s="51"/>
      <c r="Q88" s="51"/>
      <c r="R88" s="51"/>
      <c r="S88" s="51"/>
      <c r="T88" s="51"/>
      <c r="U88" s="15"/>
      <c r="V88" s="44"/>
      <c r="W88" s="44"/>
      <c r="X88" s="44"/>
      <c r="Y88" s="44"/>
      <c r="Z88" s="44"/>
      <c r="AA88" s="44"/>
      <c r="AB88" s="44"/>
      <c r="AC88" s="44"/>
      <c r="AD88" s="44"/>
      <c r="AE88" s="44"/>
      <c r="AF88" s="44"/>
      <c r="AG88" s="15"/>
      <c r="AH88" s="15"/>
    </row>
    <row r="89" spans="1:34" ht="30" customHeight="1" x14ac:dyDescent="0.4">
      <c r="A89" s="63"/>
      <c r="B89" s="64" t="s">
        <v>114</v>
      </c>
      <c r="C89" s="65"/>
      <c r="D89" s="65"/>
      <c r="E89" s="65"/>
      <c r="F89" s="65"/>
      <c r="G89" s="65"/>
      <c r="H89" s="65"/>
      <c r="I89" s="65"/>
      <c r="J89" s="65"/>
      <c r="K89" s="65">
        <f>K60+1</f>
        <v>4</v>
      </c>
      <c r="L89" s="66"/>
      <c r="M89" s="62"/>
      <c r="N89" s="62"/>
      <c r="O89" s="62"/>
      <c r="P89" s="62"/>
      <c r="Q89" s="62"/>
      <c r="R89" s="62"/>
      <c r="S89" s="62"/>
      <c r="T89" s="62"/>
      <c r="U89" s="10"/>
      <c r="V89" s="4" t="s">
        <v>16</v>
      </c>
      <c r="W89" s="5"/>
      <c r="X89" s="5"/>
      <c r="Y89" s="5"/>
      <c r="Z89" s="5"/>
      <c r="AA89" s="5"/>
      <c r="AB89" s="5"/>
      <c r="AC89" s="5"/>
      <c r="AD89" s="5"/>
      <c r="AE89" s="5"/>
      <c r="AF89" s="5"/>
      <c r="AG89" s="13"/>
      <c r="AH89" s="14"/>
    </row>
    <row r="90" spans="1:34" ht="14.4" thickBot="1" x14ac:dyDescent="0.35">
      <c r="A90" s="53"/>
      <c r="B90" s="54"/>
      <c r="C90" s="55"/>
      <c r="D90" s="55"/>
      <c r="E90" s="55"/>
      <c r="F90" s="55"/>
      <c r="G90" s="55"/>
      <c r="H90" s="55"/>
      <c r="I90" s="55"/>
      <c r="J90" s="55"/>
      <c r="K90" s="55"/>
      <c r="L90" s="55"/>
      <c r="M90" s="49"/>
      <c r="N90" s="49"/>
      <c r="O90" s="49"/>
      <c r="P90" s="49"/>
      <c r="Q90" s="49"/>
      <c r="R90" s="49"/>
      <c r="S90" s="49"/>
      <c r="T90" s="50"/>
      <c r="U90" s="15"/>
      <c r="V90" s="20"/>
      <c r="W90" s="2"/>
      <c r="X90" s="2"/>
      <c r="Y90" s="2"/>
      <c r="Z90" s="2"/>
      <c r="AA90" s="2"/>
      <c r="AB90" s="2"/>
      <c r="AC90" s="2"/>
      <c r="AD90" s="2"/>
      <c r="AE90" s="2"/>
      <c r="AF90" s="2"/>
      <c r="AG90" s="15"/>
      <c r="AH90" s="15"/>
    </row>
    <row r="91" spans="1:34" ht="14.4" thickBot="1" x14ac:dyDescent="0.35">
      <c r="A91" s="56"/>
      <c r="B91" s="54" t="s">
        <v>113</v>
      </c>
      <c r="C91" s="55"/>
      <c r="D91" s="55"/>
      <c r="E91" s="76"/>
      <c r="F91" s="67" t="s">
        <v>115</v>
      </c>
      <c r="G91" s="55"/>
      <c r="H91" s="76"/>
      <c r="I91" s="55"/>
      <c r="J91" s="55"/>
      <c r="K91" s="55"/>
      <c r="L91" s="55"/>
      <c r="M91" s="49"/>
      <c r="N91" s="68" t="s">
        <v>139</v>
      </c>
      <c r="O91" s="49"/>
      <c r="P91" s="76"/>
      <c r="Q91" s="49"/>
      <c r="R91" s="87" t="s">
        <v>140</v>
      </c>
      <c r="S91" s="76"/>
      <c r="T91" s="51"/>
      <c r="U91" s="15"/>
      <c r="V91" s="20"/>
      <c r="W91" s="2"/>
      <c r="X91" s="2"/>
      <c r="Y91" s="2"/>
      <c r="Z91" s="2"/>
      <c r="AA91" s="2"/>
      <c r="AB91" s="2"/>
      <c r="AC91" s="2"/>
      <c r="AD91" s="2"/>
      <c r="AE91" s="2"/>
      <c r="AF91" s="2"/>
      <c r="AG91" s="15"/>
      <c r="AH91" s="15"/>
    </row>
    <row r="92" spans="1:34" ht="14.4" thickBot="1" x14ac:dyDescent="0.35">
      <c r="A92" s="56"/>
      <c r="B92" s="54"/>
      <c r="C92" s="55"/>
      <c r="D92" s="55"/>
      <c r="E92" s="55"/>
      <c r="F92" s="55"/>
      <c r="G92" s="55"/>
      <c r="H92" s="55"/>
      <c r="I92" s="55"/>
      <c r="J92" s="55"/>
      <c r="K92" s="55"/>
      <c r="L92" s="55"/>
      <c r="M92" s="49"/>
      <c r="N92" s="49"/>
      <c r="O92" s="49"/>
      <c r="P92" s="49"/>
      <c r="Q92" s="49"/>
      <c r="R92" s="49"/>
      <c r="S92" s="49"/>
      <c r="T92" s="51"/>
      <c r="U92" s="15"/>
      <c r="V92" s="20"/>
      <c r="W92" s="2"/>
      <c r="X92" s="2"/>
      <c r="Y92" s="2"/>
      <c r="Z92" s="2"/>
      <c r="AA92" s="2"/>
      <c r="AB92" s="2"/>
      <c r="AC92" s="2"/>
      <c r="AD92" s="2"/>
      <c r="AE92" s="2"/>
      <c r="AF92" s="2"/>
      <c r="AG92" s="15"/>
      <c r="AH92" s="15"/>
    </row>
    <row r="93" spans="1:34" ht="22.8" thickBot="1" x14ac:dyDescent="0.4">
      <c r="A93" s="56"/>
      <c r="B93" s="69" t="s">
        <v>116</v>
      </c>
      <c r="C93" s="54"/>
      <c r="D93" s="55"/>
      <c r="E93" s="55"/>
      <c r="F93" s="55"/>
      <c r="G93" s="74" t="s">
        <v>127</v>
      </c>
      <c r="H93" s="70"/>
      <c r="I93" s="72"/>
      <c r="J93" s="73" t="s">
        <v>126</v>
      </c>
      <c r="K93" s="75"/>
      <c r="L93" s="55"/>
      <c r="M93" s="49"/>
      <c r="N93" s="68" t="s">
        <v>112</v>
      </c>
      <c r="O93" s="49"/>
      <c r="P93" s="40"/>
      <c r="Q93" s="41"/>
      <c r="R93" s="41"/>
      <c r="S93" s="42"/>
      <c r="T93" s="51"/>
      <c r="U93" s="15"/>
      <c r="V93" s="20"/>
      <c r="W93" s="2"/>
      <c r="X93" s="2"/>
      <c r="Y93" s="2"/>
      <c r="Z93" s="2"/>
      <c r="AA93" s="2"/>
      <c r="AB93" s="2"/>
      <c r="AC93" s="2"/>
      <c r="AD93" s="2"/>
      <c r="AE93" s="2"/>
      <c r="AF93" s="2"/>
      <c r="AG93" s="15"/>
      <c r="AH93" s="15"/>
    </row>
    <row r="94" spans="1:34" ht="15.6" x14ac:dyDescent="0.3">
      <c r="A94" s="56"/>
      <c r="B94" s="54"/>
      <c r="C94" s="55"/>
      <c r="D94" s="55"/>
      <c r="E94" s="55"/>
      <c r="F94" s="55"/>
      <c r="G94" s="55"/>
      <c r="H94" s="55"/>
      <c r="I94" s="55"/>
      <c r="J94" s="55"/>
      <c r="K94" s="55"/>
      <c r="L94" s="55"/>
      <c r="M94" s="49"/>
      <c r="N94" s="49"/>
      <c r="O94" s="49"/>
      <c r="P94" s="49"/>
      <c r="Q94" s="49"/>
      <c r="R94" s="49"/>
      <c r="S94" s="49"/>
      <c r="T94" s="51"/>
      <c r="U94" s="15"/>
      <c r="V94" s="29" t="s">
        <v>44</v>
      </c>
      <c r="W94" s="2"/>
      <c r="X94" s="2"/>
      <c r="Y94" s="2"/>
      <c r="Z94" s="2"/>
      <c r="AA94" s="2"/>
      <c r="AB94" s="2"/>
      <c r="AC94" s="2"/>
      <c r="AD94" s="2"/>
      <c r="AE94" s="2"/>
      <c r="AF94" s="2"/>
      <c r="AG94" s="15"/>
      <c r="AH94" s="15"/>
    </row>
    <row r="95" spans="1:34" ht="28.8" thickBot="1" x14ac:dyDescent="0.35">
      <c r="A95" s="56"/>
      <c r="B95" s="57"/>
      <c r="C95" s="58" t="s">
        <v>73</v>
      </c>
      <c r="D95" s="56"/>
      <c r="E95" s="77" t="s">
        <v>129</v>
      </c>
      <c r="F95" s="77" t="s">
        <v>130</v>
      </c>
      <c r="G95" s="55"/>
      <c r="H95" s="77" t="s">
        <v>84</v>
      </c>
      <c r="I95" s="77" t="s">
        <v>85</v>
      </c>
      <c r="J95" s="55"/>
      <c r="K95" s="77" t="s">
        <v>89</v>
      </c>
      <c r="L95" s="55"/>
      <c r="M95" s="49"/>
      <c r="N95" s="52" t="s">
        <v>88</v>
      </c>
      <c r="O95" s="49"/>
      <c r="P95" s="49"/>
      <c r="Q95" s="52"/>
      <c r="R95" s="52" t="s">
        <v>90</v>
      </c>
      <c r="S95" s="52"/>
      <c r="T95" s="51"/>
      <c r="U95" s="15"/>
      <c r="V95" s="20"/>
      <c r="W95" s="2"/>
      <c r="X95" s="2"/>
      <c r="Y95" s="2"/>
      <c r="Z95" s="2"/>
      <c r="AA95" s="2"/>
      <c r="AB95" s="2"/>
      <c r="AC95" s="2"/>
      <c r="AD95" s="2"/>
      <c r="AE95" s="2"/>
      <c r="AF95" s="2"/>
      <c r="AG95" s="15"/>
      <c r="AH95" s="15"/>
    </row>
    <row r="96" spans="1:34" ht="16.2" thickBot="1" x14ac:dyDescent="0.35">
      <c r="A96" s="56"/>
      <c r="B96" s="59">
        <v>1</v>
      </c>
      <c r="C96" s="60" t="s">
        <v>1</v>
      </c>
      <c r="D96" s="61" t="s">
        <v>15</v>
      </c>
      <c r="E96" s="46"/>
      <c r="F96" s="46"/>
      <c r="G96" s="55"/>
      <c r="H96" s="47"/>
      <c r="I96" s="47"/>
      <c r="J96" s="55"/>
      <c r="K96" s="47"/>
      <c r="L96" s="55"/>
      <c r="M96" s="49"/>
      <c r="N96" s="70"/>
      <c r="O96" s="71"/>
      <c r="P96" s="72"/>
      <c r="Q96" s="52"/>
      <c r="R96" s="40"/>
      <c r="S96" s="42"/>
      <c r="T96" s="51"/>
      <c r="U96" s="15"/>
      <c r="V96" s="20">
        <v>1</v>
      </c>
      <c r="W96" s="24" t="s">
        <v>17</v>
      </c>
      <c r="X96" s="2"/>
      <c r="Y96" s="2"/>
      <c r="Z96" s="2"/>
      <c r="AA96" s="2"/>
      <c r="AB96" s="2"/>
      <c r="AC96" s="2"/>
      <c r="AD96" s="2"/>
      <c r="AE96" s="2"/>
      <c r="AF96" s="2"/>
      <c r="AG96" s="15"/>
      <c r="AH96" s="15"/>
    </row>
    <row r="97" spans="1:34" ht="16.2" thickBot="1" x14ac:dyDescent="0.35">
      <c r="A97" s="56"/>
      <c r="B97" s="59">
        <v>2</v>
      </c>
      <c r="C97" s="60" t="s">
        <v>2</v>
      </c>
      <c r="D97" s="61" t="s">
        <v>15</v>
      </c>
      <c r="E97" s="46"/>
      <c r="F97" s="46"/>
      <c r="G97" s="55"/>
      <c r="H97" s="47"/>
      <c r="I97" s="47"/>
      <c r="J97" s="55"/>
      <c r="K97" s="47"/>
      <c r="L97" s="55"/>
      <c r="M97" s="49"/>
      <c r="N97" s="49" t="str">
        <f>IF(N96=BK105,"Please explain.","Please provide any helpful context.")</f>
        <v>Please explain.</v>
      </c>
      <c r="O97" s="49"/>
      <c r="P97" s="49"/>
      <c r="Q97" s="49"/>
      <c r="R97" s="52"/>
      <c r="S97" s="52"/>
      <c r="T97" s="51"/>
      <c r="U97" s="15"/>
      <c r="V97" s="20">
        <v>2</v>
      </c>
      <c r="W97" s="24" t="s">
        <v>18</v>
      </c>
      <c r="X97" s="2"/>
      <c r="Y97" s="2"/>
      <c r="Z97" s="2"/>
      <c r="AA97" s="2"/>
      <c r="AB97" s="2"/>
      <c r="AC97" s="2"/>
      <c r="AD97" s="2"/>
      <c r="AE97" s="2"/>
      <c r="AF97" s="2"/>
      <c r="AG97" s="15"/>
      <c r="AH97" s="15"/>
    </row>
    <row r="98" spans="1:34" ht="16.2" thickBot="1" x14ac:dyDescent="0.35">
      <c r="A98" s="56"/>
      <c r="B98" s="59">
        <v>3</v>
      </c>
      <c r="C98" s="60" t="s">
        <v>3</v>
      </c>
      <c r="D98" s="61" t="s">
        <v>15</v>
      </c>
      <c r="E98" s="46"/>
      <c r="F98" s="46"/>
      <c r="G98" s="55"/>
      <c r="H98" s="47"/>
      <c r="I98" s="47"/>
      <c r="J98" s="55"/>
      <c r="K98" s="47"/>
      <c r="L98" s="55"/>
      <c r="M98" s="49"/>
      <c r="N98" s="78"/>
      <c r="O98" s="79"/>
      <c r="P98" s="80"/>
      <c r="Q98" s="49"/>
      <c r="R98" s="52"/>
      <c r="S98" s="52"/>
      <c r="T98" s="51"/>
      <c r="U98" s="15"/>
      <c r="V98" s="20">
        <v>3</v>
      </c>
      <c r="W98" s="24" t="s">
        <v>19</v>
      </c>
      <c r="X98" s="2"/>
      <c r="Y98" s="2"/>
      <c r="Z98" s="2"/>
      <c r="AA98" s="2"/>
      <c r="AB98" s="2"/>
      <c r="AC98" s="2"/>
      <c r="AD98" s="2"/>
      <c r="AE98" s="2"/>
      <c r="AF98" s="2"/>
      <c r="AG98" s="15"/>
      <c r="AH98" s="15"/>
    </row>
    <row r="99" spans="1:34" ht="16.2" thickBot="1" x14ac:dyDescent="0.35">
      <c r="A99" s="56"/>
      <c r="B99" s="59">
        <v>4</v>
      </c>
      <c r="C99" s="60" t="s">
        <v>4</v>
      </c>
      <c r="D99" s="61" t="s">
        <v>15</v>
      </c>
      <c r="E99" s="46"/>
      <c r="F99" s="46"/>
      <c r="G99" s="55"/>
      <c r="H99" s="47"/>
      <c r="I99" s="47"/>
      <c r="J99" s="55"/>
      <c r="K99" s="47"/>
      <c r="L99" s="55"/>
      <c r="M99" s="49"/>
      <c r="N99" s="81"/>
      <c r="O99" s="82"/>
      <c r="P99" s="83"/>
      <c r="Q99" s="49"/>
      <c r="R99" s="52"/>
      <c r="S99" s="52"/>
      <c r="T99" s="51"/>
      <c r="U99" s="15"/>
      <c r="V99" s="20">
        <v>4</v>
      </c>
      <c r="W99" s="24" t="s">
        <v>20</v>
      </c>
      <c r="X99" s="2"/>
      <c r="Y99" s="2"/>
      <c r="Z99" s="2"/>
      <c r="AA99" s="2"/>
      <c r="AB99" s="2"/>
      <c r="AC99" s="2"/>
      <c r="AD99" s="2"/>
      <c r="AE99" s="2"/>
      <c r="AF99" s="2"/>
      <c r="AG99" s="15"/>
      <c r="AH99" s="15"/>
    </row>
    <row r="100" spans="1:34" ht="16.2" thickBot="1" x14ac:dyDescent="0.35">
      <c r="A100" s="56"/>
      <c r="B100" s="59">
        <v>5</v>
      </c>
      <c r="C100" s="60" t="s">
        <v>5</v>
      </c>
      <c r="D100" s="61" t="s">
        <v>15</v>
      </c>
      <c r="E100" s="46"/>
      <c r="F100" s="46"/>
      <c r="G100" s="55"/>
      <c r="H100" s="47"/>
      <c r="I100" s="47"/>
      <c r="J100" s="55"/>
      <c r="K100" s="47"/>
      <c r="L100" s="55"/>
      <c r="M100" s="49"/>
      <c r="N100" s="81"/>
      <c r="O100" s="82"/>
      <c r="P100" s="83"/>
      <c r="Q100" s="49"/>
      <c r="R100" s="52"/>
      <c r="S100" s="52"/>
      <c r="T100" s="51"/>
      <c r="U100" s="15"/>
      <c r="V100" s="20">
        <v>5</v>
      </c>
      <c r="W100" s="24" t="s">
        <v>21</v>
      </c>
      <c r="X100" s="2"/>
      <c r="Y100" s="2"/>
      <c r="Z100" s="2"/>
      <c r="AA100" s="2"/>
      <c r="AB100" s="2"/>
      <c r="AC100" s="2"/>
      <c r="AD100" s="2"/>
      <c r="AE100" s="2"/>
      <c r="AF100" s="2"/>
      <c r="AG100" s="15"/>
      <c r="AH100" s="15"/>
    </row>
    <row r="101" spans="1:34" ht="16.2" thickBot="1" x14ac:dyDescent="0.35">
      <c r="A101" s="56"/>
      <c r="B101" s="59">
        <v>6</v>
      </c>
      <c r="C101" s="60" t="s">
        <v>74</v>
      </c>
      <c r="D101" s="61" t="s">
        <v>15</v>
      </c>
      <c r="E101" s="46"/>
      <c r="F101" s="46"/>
      <c r="G101" s="55"/>
      <c r="H101" s="47"/>
      <c r="I101" s="47"/>
      <c r="J101" s="55"/>
      <c r="K101" s="47"/>
      <c r="L101" s="55"/>
      <c r="M101" s="49"/>
      <c r="N101" s="84"/>
      <c r="O101" s="85"/>
      <c r="P101" s="86"/>
      <c r="Q101" s="49"/>
      <c r="R101" s="52"/>
      <c r="S101" s="52"/>
      <c r="T101" s="51"/>
      <c r="U101" s="15"/>
      <c r="V101" s="22"/>
      <c r="W101" s="2"/>
      <c r="X101" s="25" t="s">
        <v>23</v>
      </c>
      <c r="Y101" s="2"/>
      <c r="Z101" s="2"/>
      <c r="AA101" s="2"/>
      <c r="AB101" s="2"/>
      <c r="AC101" s="2"/>
      <c r="AD101" s="2"/>
      <c r="AE101" s="2"/>
      <c r="AF101" s="2"/>
      <c r="AG101" s="15"/>
      <c r="AH101" s="15"/>
    </row>
    <row r="102" spans="1:34" ht="16.2" thickBot="1" x14ac:dyDescent="0.35">
      <c r="A102" s="56"/>
      <c r="B102" s="59">
        <v>7</v>
      </c>
      <c r="C102" s="60" t="s">
        <v>6</v>
      </c>
      <c r="D102" s="61" t="s">
        <v>15</v>
      </c>
      <c r="E102" s="46"/>
      <c r="F102" s="46"/>
      <c r="G102" s="55"/>
      <c r="H102" s="47"/>
      <c r="I102" s="47"/>
      <c r="J102" s="55"/>
      <c r="K102" s="47"/>
      <c r="L102" s="55"/>
      <c r="M102" s="49"/>
      <c r="N102" s="49"/>
      <c r="O102" s="49"/>
      <c r="P102" s="49"/>
      <c r="Q102" s="49"/>
      <c r="R102" s="52"/>
      <c r="S102" s="52"/>
      <c r="T102" s="51"/>
      <c r="U102" s="15"/>
      <c r="V102" s="22"/>
      <c r="W102" s="2"/>
      <c r="X102" s="25" t="s">
        <v>24</v>
      </c>
      <c r="Y102" s="2"/>
      <c r="Z102" s="2"/>
      <c r="AA102" s="2"/>
      <c r="AB102" s="2"/>
      <c r="AC102" s="2"/>
      <c r="AD102" s="2"/>
      <c r="AE102" s="2"/>
      <c r="AF102" s="2"/>
      <c r="AG102" s="15"/>
      <c r="AH102" s="15"/>
    </row>
    <row r="103" spans="1:34" ht="16.2" thickBot="1" x14ac:dyDescent="0.35">
      <c r="A103" s="56"/>
      <c r="B103" s="59">
        <v>8</v>
      </c>
      <c r="C103" s="60" t="s">
        <v>7</v>
      </c>
      <c r="D103" s="61" t="s">
        <v>15</v>
      </c>
      <c r="E103" s="46"/>
      <c r="F103" s="46"/>
      <c r="G103" s="55"/>
      <c r="H103" s="47"/>
      <c r="I103" s="47"/>
      <c r="J103" s="55"/>
      <c r="K103" s="47"/>
      <c r="L103" s="55"/>
      <c r="M103" s="49"/>
      <c r="N103" s="49"/>
      <c r="O103" s="49"/>
      <c r="P103" s="49"/>
      <c r="Q103" s="49"/>
      <c r="R103" s="52"/>
      <c r="S103" s="52"/>
      <c r="T103" s="51"/>
      <c r="U103" s="15"/>
      <c r="V103" s="22"/>
      <c r="W103" s="2"/>
      <c r="X103" s="25" t="s">
        <v>25</v>
      </c>
      <c r="Y103" s="2"/>
      <c r="Z103" s="2"/>
      <c r="AA103" s="2"/>
      <c r="AB103" s="2"/>
      <c r="AC103" s="2"/>
      <c r="AD103" s="2"/>
      <c r="AE103" s="2"/>
      <c r="AF103" s="2"/>
      <c r="AG103" s="15"/>
      <c r="AH103" s="15"/>
    </row>
    <row r="104" spans="1:34" ht="16.2" thickBot="1" x14ac:dyDescent="0.35">
      <c r="A104" s="56"/>
      <c r="B104" s="59">
        <v>9</v>
      </c>
      <c r="C104" s="60" t="s">
        <v>8</v>
      </c>
      <c r="D104" s="61" t="s">
        <v>15</v>
      </c>
      <c r="E104" s="46"/>
      <c r="F104" s="46"/>
      <c r="G104" s="55"/>
      <c r="H104" s="47"/>
      <c r="I104" s="47"/>
      <c r="J104" s="55"/>
      <c r="K104" s="47"/>
      <c r="L104" s="55"/>
      <c r="M104" s="49"/>
      <c r="N104" s="49"/>
      <c r="O104" s="49"/>
      <c r="P104" s="49"/>
      <c r="Q104" s="49"/>
      <c r="R104" s="52"/>
      <c r="S104" s="52"/>
      <c r="T104" s="51"/>
      <c r="U104" s="15"/>
      <c r="V104" s="22"/>
      <c r="W104" s="2"/>
      <c r="X104" s="25" t="s">
        <v>26</v>
      </c>
      <c r="Y104" s="2"/>
      <c r="Z104" s="2"/>
      <c r="AA104" s="2"/>
      <c r="AB104" s="2"/>
      <c r="AC104" s="2"/>
      <c r="AD104" s="2"/>
      <c r="AE104" s="2"/>
      <c r="AF104" s="2"/>
      <c r="AG104" s="15"/>
      <c r="AH104" s="15"/>
    </row>
    <row r="105" spans="1:34" ht="15" customHeight="1" thickBot="1" x14ac:dyDescent="0.35">
      <c r="A105" s="56"/>
      <c r="B105" s="59">
        <v>10</v>
      </c>
      <c r="C105" s="60" t="s">
        <v>76</v>
      </c>
      <c r="D105" s="61" t="s">
        <v>15</v>
      </c>
      <c r="E105" s="46"/>
      <c r="F105" s="46"/>
      <c r="G105" s="55"/>
      <c r="H105" s="47"/>
      <c r="I105" s="47"/>
      <c r="J105" s="55"/>
      <c r="K105" s="47"/>
      <c r="L105" s="55"/>
      <c r="M105" s="49"/>
      <c r="N105" s="49"/>
      <c r="O105" s="49"/>
      <c r="P105" s="49"/>
      <c r="Q105" s="49"/>
      <c r="R105" s="52"/>
      <c r="S105" s="52"/>
      <c r="T105" s="51"/>
      <c r="U105" s="15"/>
      <c r="V105" s="22"/>
      <c r="W105" s="2"/>
      <c r="X105" s="25" t="s">
        <v>27</v>
      </c>
      <c r="Y105" s="2"/>
      <c r="Z105" s="2"/>
      <c r="AA105" s="2"/>
      <c r="AB105" s="2"/>
      <c r="AC105" s="2"/>
      <c r="AD105" s="2"/>
      <c r="AE105" s="26" t="s">
        <v>0</v>
      </c>
      <c r="AF105" s="27"/>
      <c r="AG105" s="15"/>
      <c r="AH105" s="15"/>
    </row>
    <row r="106" spans="1:34" ht="16.2" thickBot="1" x14ac:dyDescent="0.35">
      <c r="A106" s="56"/>
      <c r="B106" s="59">
        <v>11</v>
      </c>
      <c r="C106" s="60" t="s">
        <v>9</v>
      </c>
      <c r="D106" s="61" t="s">
        <v>15</v>
      </c>
      <c r="E106" s="46"/>
      <c r="F106" s="46"/>
      <c r="G106" s="55"/>
      <c r="H106" s="47"/>
      <c r="I106" s="47"/>
      <c r="J106" s="55"/>
      <c r="K106" s="47"/>
      <c r="L106" s="55"/>
      <c r="M106" s="49"/>
      <c r="N106" s="49"/>
      <c r="O106" s="49"/>
      <c r="P106" s="49"/>
      <c r="Q106" s="49"/>
      <c r="R106" s="52"/>
      <c r="S106" s="52"/>
      <c r="T106" s="51"/>
      <c r="U106" s="15"/>
      <c r="V106" s="22"/>
      <c r="W106" s="2"/>
      <c r="X106" s="25" t="s">
        <v>28</v>
      </c>
      <c r="Y106" s="2"/>
      <c r="Z106" s="2"/>
      <c r="AA106" s="2"/>
      <c r="AB106" s="2"/>
      <c r="AC106" s="2"/>
      <c r="AD106" s="2"/>
      <c r="AE106" s="2"/>
      <c r="AF106" s="2"/>
      <c r="AG106" s="15"/>
      <c r="AH106" s="15"/>
    </row>
    <row r="107" spans="1:34" ht="16.2" thickBot="1" x14ac:dyDescent="0.35">
      <c r="A107" s="56"/>
      <c r="B107" s="59">
        <v>12</v>
      </c>
      <c r="C107" s="60" t="s">
        <v>77</v>
      </c>
      <c r="D107" s="61" t="s">
        <v>15</v>
      </c>
      <c r="E107" s="46"/>
      <c r="F107" s="46"/>
      <c r="G107" s="55"/>
      <c r="H107" s="47"/>
      <c r="I107" s="47"/>
      <c r="J107" s="55"/>
      <c r="K107" s="47"/>
      <c r="L107" s="55"/>
      <c r="M107" s="49"/>
      <c r="N107" s="49"/>
      <c r="O107" s="49"/>
      <c r="P107" s="49"/>
      <c r="Q107" s="49"/>
      <c r="R107" s="52"/>
      <c r="S107" s="52"/>
      <c r="T107" s="51"/>
      <c r="U107" s="15"/>
      <c r="V107" s="22"/>
      <c r="W107" s="2"/>
      <c r="X107" s="25" t="s">
        <v>29</v>
      </c>
      <c r="Y107" s="2"/>
      <c r="Z107" s="2"/>
      <c r="AA107" s="2"/>
      <c r="AB107" s="2"/>
      <c r="AC107" s="2"/>
      <c r="AD107" s="2"/>
      <c r="AE107" s="2"/>
      <c r="AF107" s="2"/>
      <c r="AG107" s="15"/>
      <c r="AH107" s="15"/>
    </row>
    <row r="108" spans="1:34" ht="16.2" thickBot="1" x14ac:dyDescent="0.35">
      <c r="A108" s="56"/>
      <c r="B108" s="59">
        <v>13</v>
      </c>
      <c r="C108" s="60" t="s">
        <v>10</v>
      </c>
      <c r="D108" s="61" t="s">
        <v>15</v>
      </c>
      <c r="E108" s="46"/>
      <c r="F108" s="46"/>
      <c r="G108" s="55"/>
      <c r="H108" s="47"/>
      <c r="I108" s="47"/>
      <c r="J108" s="55"/>
      <c r="K108" s="47"/>
      <c r="L108" s="55"/>
      <c r="M108" s="49"/>
      <c r="N108" s="49"/>
      <c r="O108" s="49"/>
      <c r="P108" s="49"/>
      <c r="Q108" s="49"/>
      <c r="R108" s="52"/>
      <c r="S108" s="52"/>
      <c r="T108" s="51"/>
      <c r="U108" s="15"/>
      <c r="V108" s="22"/>
      <c r="W108" s="2"/>
      <c r="X108" s="25" t="s">
        <v>30</v>
      </c>
      <c r="Y108" s="2"/>
      <c r="Z108" s="2"/>
      <c r="AA108" s="2"/>
      <c r="AB108" s="2"/>
      <c r="AC108" s="2"/>
      <c r="AD108" s="2"/>
      <c r="AE108" s="2"/>
      <c r="AF108" s="2"/>
      <c r="AG108" s="15"/>
      <c r="AH108" s="15"/>
    </row>
    <row r="109" spans="1:34" ht="16.2" thickBot="1" x14ac:dyDescent="0.35">
      <c r="A109" s="56"/>
      <c r="B109" s="59">
        <v>14</v>
      </c>
      <c r="C109" s="60" t="s">
        <v>75</v>
      </c>
      <c r="D109" s="61" t="s">
        <v>15</v>
      </c>
      <c r="E109" s="46"/>
      <c r="F109" s="46"/>
      <c r="G109" s="55"/>
      <c r="H109" s="47"/>
      <c r="I109" s="47"/>
      <c r="J109" s="55"/>
      <c r="K109" s="47"/>
      <c r="L109" s="55"/>
      <c r="M109" s="49"/>
      <c r="N109" s="49"/>
      <c r="O109" s="49"/>
      <c r="P109" s="49"/>
      <c r="Q109" s="49"/>
      <c r="R109" s="52"/>
      <c r="S109" s="52"/>
      <c r="T109" s="51"/>
      <c r="U109" s="15"/>
      <c r="V109" s="22"/>
      <c r="W109" s="2"/>
      <c r="X109" s="25" t="s">
        <v>31</v>
      </c>
      <c r="Y109" s="2"/>
      <c r="Z109" s="2"/>
      <c r="AA109" s="2"/>
      <c r="AB109" s="2"/>
      <c r="AC109" s="2"/>
      <c r="AD109" s="2"/>
      <c r="AE109" s="2"/>
      <c r="AF109" s="2"/>
      <c r="AG109" s="15"/>
      <c r="AH109" s="15"/>
    </row>
    <row r="110" spans="1:34" ht="16.2" thickBot="1" x14ac:dyDescent="0.35">
      <c r="A110" s="56"/>
      <c r="B110" s="59">
        <v>15</v>
      </c>
      <c r="C110" s="60" t="s">
        <v>11</v>
      </c>
      <c r="D110" s="61" t="s">
        <v>15</v>
      </c>
      <c r="E110" s="46"/>
      <c r="F110" s="46"/>
      <c r="G110" s="55"/>
      <c r="H110" s="47"/>
      <c r="I110" s="47"/>
      <c r="J110" s="55"/>
      <c r="K110" s="47"/>
      <c r="L110" s="55"/>
      <c r="M110" s="49"/>
      <c r="N110" s="49"/>
      <c r="O110" s="49"/>
      <c r="P110" s="49"/>
      <c r="Q110" s="49"/>
      <c r="R110" s="52"/>
      <c r="S110" s="52"/>
      <c r="T110" s="51"/>
      <c r="U110" s="15"/>
      <c r="V110" s="22"/>
      <c r="W110" s="2"/>
      <c r="X110" s="25" t="s">
        <v>32</v>
      </c>
      <c r="Y110" s="2"/>
      <c r="Z110" s="7"/>
      <c r="AA110" s="8"/>
      <c r="AB110" s="8"/>
      <c r="AC110" s="9"/>
      <c r="AD110" s="2"/>
      <c r="AE110" s="2"/>
      <c r="AF110" s="2"/>
      <c r="AG110" s="15"/>
      <c r="AH110" s="15"/>
    </row>
    <row r="111" spans="1:34" ht="16.2" thickBot="1" x14ac:dyDescent="0.35">
      <c r="A111" s="56"/>
      <c r="B111" s="59">
        <v>16</v>
      </c>
      <c r="C111" s="60" t="s">
        <v>12</v>
      </c>
      <c r="D111" s="61" t="s">
        <v>15</v>
      </c>
      <c r="E111" s="46"/>
      <c r="F111" s="46"/>
      <c r="G111" s="55"/>
      <c r="H111" s="47"/>
      <c r="I111" s="47"/>
      <c r="J111" s="55"/>
      <c r="K111" s="47"/>
      <c r="L111" s="55"/>
      <c r="M111" s="49"/>
      <c r="N111" s="49"/>
      <c r="O111" s="49"/>
      <c r="P111" s="49"/>
      <c r="Q111" s="49"/>
      <c r="R111" s="52"/>
      <c r="S111" s="52"/>
      <c r="T111" s="51"/>
      <c r="U111" s="15"/>
      <c r="V111" s="20">
        <v>6</v>
      </c>
      <c r="W111" s="24" t="str">
        <f>IF(AE105="yes","What specific modifications are under consideration?","")</f>
        <v>What specific modifications are under consideration?</v>
      </c>
      <c r="X111" s="2"/>
      <c r="Y111" s="2"/>
      <c r="Z111" s="2"/>
      <c r="AA111" s="2"/>
      <c r="AB111" s="2"/>
      <c r="AC111" s="2"/>
      <c r="AD111" s="2"/>
      <c r="AE111" s="2"/>
      <c r="AF111" s="2"/>
      <c r="AG111" s="15"/>
      <c r="AH111" s="15"/>
    </row>
    <row r="112" spans="1:34" ht="16.2" thickBot="1" x14ac:dyDescent="0.35">
      <c r="A112" s="56"/>
      <c r="B112" s="59">
        <v>17</v>
      </c>
      <c r="C112" s="60" t="s">
        <v>13</v>
      </c>
      <c r="D112" s="61" t="s">
        <v>15</v>
      </c>
      <c r="E112" s="46"/>
      <c r="F112" s="46"/>
      <c r="G112" s="55"/>
      <c r="H112" s="47"/>
      <c r="I112" s="47"/>
      <c r="J112" s="55"/>
      <c r="K112" s="47"/>
      <c r="L112" s="55"/>
      <c r="M112" s="49"/>
      <c r="N112" s="49"/>
      <c r="O112" s="49"/>
      <c r="P112" s="49"/>
      <c r="Q112" s="49"/>
      <c r="R112" s="52"/>
      <c r="S112" s="52"/>
      <c r="T112" s="51"/>
      <c r="U112" s="15"/>
      <c r="V112" s="20"/>
      <c r="W112" s="2"/>
      <c r="X112" s="2" t="s">
        <v>33</v>
      </c>
      <c r="Y112" s="2"/>
      <c r="Z112" s="2"/>
      <c r="AA112" s="2"/>
      <c r="AB112" s="2"/>
      <c r="AC112" s="2"/>
      <c r="AD112" s="2"/>
      <c r="AE112" s="2"/>
      <c r="AF112" s="2"/>
      <c r="AG112" s="15"/>
      <c r="AH112" s="15"/>
    </row>
    <row r="113" spans="1:34" ht="14.4" thickBot="1" x14ac:dyDescent="0.35">
      <c r="A113" s="56"/>
      <c r="B113" s="57"/>
      <c r="C113" s="56"/>
      <c r="D113" s="56"/>
      <c r="E113" s="56"/>
      <c r="F113" s="56"/>
      <c r="G113" s="56"/>
      <c r="H113" s="56"/>
      <c r="I113" s="56"/>
      <c r="J113" s="56"/>
      <c r="K113" s="56"/>
      <c r="L113" s="55"/>
      <c r="M113" s="49"/>
      <c r="N113" s="49"/>
      <c r="O113" s="49"/>
      <c r="P113" s="49"/>
      <c r="Q113" s="49"/>
      <c r="R113" s="49"/>
      <c r="S113" s="49"/>
      <c r="T113" s="51"/>
      <c r="U113" s="15"/>
      <c r="V113" s="20"/>
      <c r="W113" s="2"/>
      <c r="X113" s="2" t="s">
        <v>34</v>
      </c>
      <c r="Y113" s="2"/>
      <c r="Z113" s="2"/>
      <c r="AA113" s="2"/>
      <c r="AB113" s="2"/>
      <c r="AC113" s="2"/>
      <c r="AD113" s="2"/>
      <c r="AE113" s="2"/>
      <c r="AF113" s="2"/>
      <c r="AG113" s="15"/>
      <c r="AH113" s="15"/>
    </row>
    <row r="114" spans="1:34" ht="16.2" thickBot="1" x14ac:dyDescent="0.35">
      <c r="A114" s="56"/>
      <c r="B114" s="57"/>
      <c r="C114" s="60" t="s">
        <v>86</v>
      </c>
      <c r="D114" s="60"/>
      <c r="E114" s="60"/>
      <c r="F114" s="60"/>
      <c r="G114" s="56"/>
      <c r="H114" s="47"/>
      <c r="I114" s="47"/>
      <c r="J114" s="55"/>
      <c r="K114" s="47"/>
      <c r="L114" s="56"/>
      <c r="M114" s="51"/>
      <c r="N114" s="51"/>
      <c r="O114" s="51"/>
      <c r="P114" s="51"/>
      <c r="Q114" s="51"/>
      <c r="R114" s="51"/>
      <c r="S114" s="51"/>
      <c r="T114" s="51"/>
      <c r="U114" s="15"/>
      <c r="V114" s="20"/>
      <c r="W114" s="2"/>
      <c r="X114" s="2" t="s">
        <v>35</v>
      </c>
      <c r="Y114" s="2"/>
      <c r="Z114" s="2"/>
      <c r="AA114" s="2"/>
      <c r="AB114" s="2"/>
      <c r="AC114" s="2"/>
      <c r="AD114" s="2"/>
      <c r="AE114" s="2"/>
      <c r="AF114" s="2"/>
      <c r="AG114" s="15"/>
      <c r="AH114" s="15"/>
    </row>
    <row r="115" spans="1:34" ht="16.2" thickBot="1" x14ac:dyDescent="0.35">
      <c r="A115" s="56"/>
      <c r="B115" s="57"/>
      <c r="C115" s="60" t="s">
        <v>87</v>
      </c>
      <c r="D115" s="60"/>
      <c r="E115" s="60"/>
      <c r="F115" s="60"/>
      <c r="G115" s="56"/>
      <c r="H115" s="47"/>
      <c r="I115" s="47"/>
      <c r="J115" s="56"/>
      <c r="K115" s="47"/>
      <c r="L115" s="56"/>
      <c r="M115" s="51"/>
      <c r="N115" s="51"/>
      <c r="O115" s="51"/>
      <c r="P115" s="51"/>
      <c r="Q115" s="51"/>
      <c r="R115" s="51"/>
      <c r="S115" s="51"/>
      <c r="T115" s="51"/>
      <c r="U115" s="15"/>
      <c r="V115" s="20"/>
      <c r="W115" s="2"/>
      <c r="X115" s="2" t="s">
        <v>36</v>
      </c>
      <c r="Y115" s="2"/>
      <c r="Z115" s="2"/>
      <c r="AA115" s="2"/>
      <c r="AB115" s="2"/>
      <c r="AC115" s="2"/>
      <c r="AD115" s="2"/>
      <c r="AE115" s="2"/>
      <c r="AF115" s="2"/>
      <c r="AG115" s="15"/>
      <c r="AH115" s="15"/>
    </row>
    <row r="116" spans="1:34" ht="16.2" thickBot="1" x14ac:dyDescent="0.35">
      <c r="A116" s="56"/>
      <c r="B116" s="57"/>
      <c r="C116" s="60" t="s">
        <v>96</v>
      </c>
      <c r="D116" s="60"/>
      <c r="E116" s="60"/>
      <c r="F116" s="60"/>
      <c r="G116" s="56"/>
      <c r="H116" s="47"/>
      <c r="I116" s="47"/>
      <c r="J116" s="56"/>
      <c r="K116" s="47"/>
      <c r="L116" s="56"/>
      <c r="M116" s="51"/>
      <c r="N116" s="51"/>
      <c r="O116" s="51"/>
      <c r="P116" s="51"/>
      <c r="Q116" s="51"/>
      <c r="R116" s="51"/>
      <c r="S116" s="51"/>
      <c r="T116" s="51"/>
      <c r="U116" s="15"/>
      <c r="V116" s="20"/>
      <c r="W116" s="2"/>
      <c r="X116" s="2" t="s">
        <v>37</v>
      </c>
      <c r="Y116" s="7"/>
      <c r="Z116" s="8"/>
      <c r="AA116" s="8"/>
      <c r="AB116" s="8"/>
      <c r="AC116" s="9"/>
      <c r="AD116" s="2"/>
      <c r="AE116" s="2"/>
      <c r="AF116" s="2"/>
      <c r="AG116" s="15"/>
      <c r="AH116" s="15"/>
    </row>
    <row r="117" spans="1:34" ht="15.6" x14ac:dyDescent="0.3">
      <c r="A117" s="56"/>
      <c r="B117" s="57"/>
      <c r="C117" s="56"/>
      <c r="D117" s="56"/>
      <c r="E117" s="56"/>
      <c r="F117" s="56"/>
      <c r="G117" s="56"/>
      <c r="H117" s="56"/>
      <c r="I117" s="56"/>
      <c r="J117" s="56"/>
      <c r="K117" s="56"/>
      <c r="L117" s="56"/>
      <c r="M117" s="51"/>
      <c r="N117" s="51"/>
      <c r="O117" s="51"/>
      <c r="P117" s="51"/>
      <c r="Q117" s="51"/>
      <c r="R117" s="51"/>
      <c r="S117" s="51"/>
      <c r="T117" s="51"/>
      <c r="U117" s="15"/>
      <c r="V117" s="20">
        <v>7</v>
      </c>
      <c r="W117" s="24" t="s">
        <v>22</v>
      </c>
      <c r="X117" s="2"/>
      <c r="Y117" s="2"/>
      <c r="Z117" s="2"/>
      <c r="AA117" s="2"/>
      <c r="AB117" s="2"/>
      <c r="AC117" s="2"/>
      <c r="AD117" s="2"/>
      <c r="AE117" s="2"/>
      <c r="AF117" s="2"/>
      <c r="AG117" s="15"/>
      <c r="AH117" s="15"/>
    </row>
    <row r="118" spans="1:34" ht="30" customHeight="1" x14ac:dyDescent="0.4">
      <c r="A118" s="63"/>
      <c r="B118" s="64" t="s">
        <v>114</v>
      </c>
      <c r="C118" s="65"/>
      <c r="D118" s="65"/>
      <c r="E118" s="65"/>
      <c r="F118" s="65"/>
      <c r="G118" s="65"/>
      <c r="H118" s="65"/>
      <c r="I118" s="65"/>
      <c r="J118" s="65"/>
      <c r="K118" s="65">
        <f>K89+1</f>
        <v>5</v>
      </c>
      <c r="L118" s="66"/>
      <c r="M118" s="62"/>
      <c r="N118" s="62"/>
      <c r="O118" s="62"/>
      <c r="P118" s="62"/>
      <c r="Q118" s="62"/>
      <c r="R118" s="62"/>
      <c r="S118" s="62"/>
      <c r="T118" s="62"/>
      <c r="U118" s="10"/>
      <c r="V118" s="18" t="s">
        <v>39</v>
      </c>
      <c r="W118" s="5"/>
      <c r="X118" s="5"/>
      <c r="Y118" s="5"/>
      <c r="Z118" s="5"/>
      <c r="AA118" s="5"/>
      <c r="AB118" s="5"/>
      <c r="AC118" s="5"/>
      <c r="AD118" s="5"/>
      <c r="AE118" s="5"/>
      <c r="AF118" s="5"/>
      <c r="AG118" s="13"/>
      <c r="AH118" s="14"/>
    </row>
    <row r="119" spans="1:34" ht="14.4" thickBot="1" x14ac:dyDescent="0.35">
      <c r="A119" s="53"/>
      <c r="B119" s="54"/>
      <c r="C119" s="55"/>
      <c r="D119" s="55"/>
      <c r="E119" s="55"/>
      <c r="F119" s="55"/>
      <c r="G119" s="55"/>
      <c r="H119" s="55"/>
      <c r="I119" s="55"/>
      <c r="J119" s="55"/>
      <c r="K119" s="55"/>
      <c r="L119" s="55"/>
      <c r="M119" s="49"/>
      <c r="N119" s="49"/>
      <c r="O119" s="49"/>
      <c r="P119" s="49"/>
      <c r="Q119" s="49"/>
      <c r="R119" s="49"/>
      <c r="S119" s="49"/>
      <c r="T119" s="50"/>
      <c r="U119" s="15"/>
      <c r="V119" s="20"/>
      <c r="W119" s="2"/>
      <c r="X119" s="2"/>
      <c r="Y119" s="2"/>
      <c r="Z119" s="2"/>
      <c r="AA119" s="2"/>
      <c r="AB119" s="2"/>
      <c r="AC119" s="2"/>
      <c r="AD119" s="2"/>
      <c r="AE119" s="2"/>
      <c r="AF119" s="2"/>
      <c r="AG119" s="15"/>
      <c r="AH119" s="15"/>
    </row>
    <row r="120" spans="1:34" ht="16.2" thickBot="1" x14ac:dyDescent="0.35">
      <c r="A120" s="56"/>
      <c r="B120" s="54" t="s">
        <v>113</v>
      </c>
      <c r="C120" s="55"/>
      <c r="D120" s="55"/>
      <c r="E120" s="76"/>
      <c r="F120" s="67" t="s">
        <v>115</v>
      </c>
      <c r="G120" s="55"/>
      <c r="H120" s="76"/>
      <c r="I120" s="55"/>
      <c r="J120" s="55"/>
      <c r="K120" s="55"/>
      <c r="L120" s="55"/>
      <c r="M120" s="49"/>
      <c r="N120" s="68" t="s">
        <v>139</v>
      </c>
      <c r="O120" s="49"/>
      <c r="P120" s="76"/>
      <c r="Q120" s="49"/>
      <c r="R120" s="87" t="s">
        <v>140</v>
      </c>
      <c r="S120" s="76"/>
      <c r="T120" s="51"/>
      <c r="U120" s="15"/>
      <c r="V120" s="28" t="s">
        <v>38</v>
      </c>
      <c r="W120" s="2"/>
      <c r="X120" s="2"/>
      <c r="Y120" s="2"/>
      <c r="Z120" s="2"/>
      <c r="AA120" s="2"/>
      <c r="AB120" s="2"/>
      <c r="AC120" s="2"/>
      <c r="AD120" s="2"/>
      <c r="AE120" s="2"/>
      <c r="AF120" s="2"/>
      <c r="AG120" s="15"/>
      <c r="AH120" s="15"/>
    </row>
    <row r="121" spans="1:34" ht="14.4" thickBot="1" x14ac:dyDescent="0.35">
      <c r="A121" s="56"/>
      <c r="B121" s="54"/>
      <c r="C121" s="55"/>
      <c r="D121" s="55"/>
      <c r="E121" s="55"/>
      <c r="F121" s="55"/>
      <c r="G121" s="55"/>
      <c r="H121" s="55"/>
      <c r="I121" s="55"/>
      <c r="J121" s="55"/>
      <c r="K121" s="55"/>
      <c r="L121" s="55"/>
      <c r="M121" s="49"/>
      <c r="N121" s="49"/>
      <c r="O121" s="49"/>
      <c r="P121" s="49"/>
      <c r="Q121" s="49"/>
      <c r="R121" s="49"/>
      <c r="S121" s="49"/>
      <c r="T121" s="51"/>
      <c r="U121" s="15"/>
      <c r="V121" s="20"/>
      <c r="W121" s="2"/>
      <c r="X121" s="2"/>
      <c r="Y121" s="2"/>
      <c r="Z121" s="2"/>
      <c r="AA121" s="2"/>
      <c r="AB121" s="2"/>
      <c r="AC121" s="2"/>
      <c r="AD121" s="2"/>
      <c r="AE121" s="2"/>
      <c r="AF121" s="2"/>
      <c r="AG121" s="15"/>
      <c r="AH121" s="15"/>
    </row>
    <row r="122" spans="1:34" ht="22.8" thickBot="1" x14ac:dyDescent="0.4">
      <c r="A122" s="56"/>
      <c r="B122" s="69" t="s">
        <v>116</v>
      </c>
      <c r="C122" s="54"/>
      <c r="D122" s="55"/>
      <c r="E122" s="55"/>
      <c r="F122" s="55"/>
      <c r="G122" s="74" t="s">
        <v>127</v>
      </c>
      <c r="H122" s="70"/>
      <c r="I122" s="72"/>
      <c r="J122" s="73" t="s">
        <v>126</v>
      </c>
      <c r="K122" s="75"/>
      <c r="L122" s="55"/>
      <c r="M122" s="49"/>
      <c r="N122" s="68" t="s">
        <v>112</v>
      </c>
      <c r="O122" s="49"/>
      <c r="P122" s="40"/>
      <c r="Q122" s="41"/>
      <c r="R122" s="41"/>
      <c r="S122" s="42"/>
      <c r="T122" s="51"/>
      <c r="U122" s="15"/>
      <c r="V122" s="43" t="s">
        <v>40</v>
      </c>
      <c r="W122" s="43"/>
      <c r="X122" s="43"/>
      <c r="Y122" s="43"/>
      <c r="Z122" s="43"/>
      <c r="AA122" s="43"/>
      <c r="AB122" s="43"/>
      <c r="AC122" s="43"/>
      <c r="AD122" s="43"/>
      <c r="AE122" s="43"/>
      <c r="AF122" s="43"/>
      <c r="AG122" s="15"/>
      <c r="AH122" s="15"/>
    </row>
    <row r="123" spans="1:34" x14ac:dyDescent="0.3">
      <c r="A123" s="56"/>
      <c r="B123" s="54"/>
      <c r="C123" s="55"/>
      <c r="D123" s="55"/>
      <c r="E123" s="55"/>
      <c r="F123" s="55"/>
      <c r="G123" s="55"/>
      <c r="H123" s="55"/>
      <c r="I123" s="55"/>
      <c r="J123" s="55"/>
      <c r="K123" s="55"/>
      <c r="L123" s="55"/>
      <c r="M123" s="49"/>
      <c r="N123" s="49"/>
      <c r="O123" s="49"/>
      <c r="P123" s="49"/>
      <c r="Q123" s="49"/>
      <c r="R123" s="49"/>
      <c r="S123" s="49"/>
      <c r="T123" s="51"/>
      <c r="U123" s="15"/>
      <c r="V123" s="43"/>
      <c r="W123" s="43"/>
      <c r="X123" s="43"/>
      <c r="Y123" s="43"/>
      <c r="Z123" s="43"/>
      <c r="AA123" s="43"/>
      <c r="AB123" s="43"/>
      <c r="AC123" s="43"/>
      <c r="AD123" s="43"/>
      <c r="AE123" s="43"/>
      <c r="AF123" s="43"/>
      <c r="AG123" s="15"/>
      <c r="AH123" s="15"/>
    </row>
    <row r="124" spans="1:34" ht="28.8" thickBot="1" x14ac:dyDescent="0.35">
      <c r="A124" s="56"/>
      <c r="B124" s="57"/>
      <c r="C124" s="58" t="s">
        <v>73</v>
      </c>
      <c r="D124" s="56"/>
      <c r="E124" s="77" t="s">
        <v>129</v>
      </c>
      <c r="F124" s="77" t="s">
        <v>130</v>
      </c>
      <c r="G124" s="55"/>
      <c r="H124" s="77" t="s">
        <v>84</v>
      </c>
      <c r="I124" s="77" t="s">
        <v>85</v>
      </c>
      <c r="J124" s="55"/>
      <c r="K124" s="77" t="s">
        <v>89</v>
      </c>
      <c r="L124" s="55"/>
      <c r="M124" s="49"/>
      <c r="N124" s="52" t="s">
        <v>88</v>
      </c>
      <c r="O124" s="49"/>
      <c r="P124" s="49"/>
      <c r="Q124" s="52"/>
      <c r="R124" s="52" t="s">
        <v>90</v>
      </c>
      <c r="S124" s="52"/>
      <c r="T124" s="51"/>
      <c r="U124" s="15"/>
      <c r="V124" s="20"/>
      <c r="W124" s="2"/>
      <c r="X124" s="2"/>
      <c r="Y124" s="2"/>
      <c r="Z124" s="2"/>
      <c r="AA124" s="2"/>
      <c r="AB124" s="2"/>
      <c r="AC124" s="2"/>
      <c r="AD124" s="2"/>
      <c r="AE124" s="2"/>
      <c r="AF124" s="2"/>
      <c r="AG124" s="15"/>
      <c r="AH124" s="15"/>
    </row>
    <row r="125" spans="1:34" ht="16.2" thickBot="1" x14ac:dyDescent="0.35">
      <c r="A125" s="56"/>
      <c r="B125" s="59">
        <v>1</v>
      </c>
      <c r="C125" s="60" t="s">
        <v>1</v>
      </c>
      <c r="D125" s="61" t="s">
        <v>15</v>
      </c>
      <c r="E125" s="46"/>
      <c r="F125" s="46"/>
      <c r="G125" s="55"/>
      <c r="H125" s="47"/>
      <c r="I125" s="47"/>
      <c r="J125" s="55"/>
      <c r="K125" s="47"/>
      <c r="L125" s="55"/>
      <c r="M125" s="49"/>
      <c r="N125" s="70"/>
      <c r="O125" s="71"/>
      <c r="P125" s="72"/>
      <c r="Q125" s="52"/>
      <c r="R125" s="40"/>
      <c r="S125" s="42"/>
      <c r="T125" s="51"/>
      <c r="U125" s="15"/>
      <c r="V125" s="20"/>
      <c r="W125" s="2"/>
      <c r="X125" s="2"/>
      <c r="Y125" s="2"/>
      <c r="Z125" s="2"/>
      <c r="AA125" s="2"/>
      <c r="AB125" s="2"/>
      <c r="AC125" s="2"/>
      <c r="AD125" s="2"/>
      <c r="AE125" s="2"/>
      <c r="AF125" s="2"/>
      <c r="AG125" s="15"/>
      <c r="AH125" s="15"/>
    </row>
    <row r="126" spans="1:34" ht="16.2" thickBot="1" x14ac:dyDescent="0.35">
      <c r="A126" s="56"/>
      <c r="B126" s="59">
        <v>2</v>
      </c>
      <c r="C126" s="60" t="s">
        <v>2</v>
      </c>
      <c r="D126" s="61" t="s">
        <v>15</v>
      </c>
      <c r="E126" s="46"/>
      <c r="F126" s="46"/>
      <c r="G126" s="55"/>
      <c r="H126" s="47"/>
      <c r="I126" s="47"/>
      <c r="J126" s="55"/>
      <c r="K126" s="47"/>
      <c r="L126" s="55"/>
      <c r="M126" s="49"/>
      <c r="N126" s="49" t="str">
        <f>IF(N125=BK134,"Please explain.","Please provide any helpful context.")</f>
        <v>Please explain.</v>
      </c>
      <c r="O126" s="49"/>
      <c r="P126" s="49"/>
      <c r="Q126" s="49"/>
      <c r="R126" s="52"/>
      <c r="S126" s="52"/>
      <c r="T126" s="51"/>
      <c r="U126" s="15"/>
      <c r="V126" s="20"/>
      <c r="W126" s="2"/>
      <c r="X126" s="2"/>
      <c r="Y126" s="2"/>
      <c r="Z126" s="2"/>
      <c r="AA126" s="2"/>
      <c r="AB126" s="2"/>
      <c r="AC126" s="2"/>
      <c r="AD126" s="2"/>
      <c r="AE126" s="2"/>
      <c r="AF126" s="2"/>
      <c r="AG126" s="15"/>
      <c r="AH126" s="15"/>
    </row>
    <row r="127" spans="1:34" ht="16.2" thickBot="1" x14ac:dyDescent="0.35">
      <c r="A127" s="56"/>
      <c r="B127" s="59">
        <v>3</v>
      </c>
      <c r="C127" s="60" t="s">
        <v>3</v>
      </c>
      <c r="D127" s="61" t="s">
        <v>15</v>
      </c>
      <c r="E127" s="46"/>
      <c r="F127" s="46"/>
      <c r="G127" s="55"/>
      <c r="H127" s="47"/>
      <c r="I127" s="47"/>
      <c r="J127" s="55"/>
      <c r="K127" s="47"/>
      <c r="L127" s="55"/>
      <c r="M127" s="49"/>
      <c r="N127" s="78"/>
      <c r="O127" s="79"/>
      <c r="P127" s="80"/>
      <c r="Q127" s="49"/>
      <c r="R127" s="52"/>
      <c r="S127" s="52"/>
      <c r="T127" s="51"/>
      <c r="U127" s="15"/>
      <c r="V127" s="20"/>
      <c r="W127" s="2"/>
      <c r="X127" s="2"/>
      <c r="Y127" s="2"/>
      <c r="Z127" s="2"/>
      <c r="AA127" s="2"/>
      <c r="AB127" s="2"/>
      <c r="AC127" s="2"/>
      <c r="AD127" s="2"/>
      <c r="AE127" s="2"/>
      <c r="AF127" s="2"/>
      <c r="AG127" s="15"/>
      <c r="AH127" s="15"/>
    </row>
    <row r="128" spans="1:34" ht="16.2" thickBot="1" x14ac:dyDescent="0.35">
      <c r="A128" s="56"/>
      <c r="B128" s="59">
        <v>4</v>
      </c>
      <c r="C128" s="60" t="s">
        <v>4</v>
      </c>
      <c r="D128" s="61" t="s">
        <v>15</v>
      </c>
      <c r="E128" s="46"/>
      <c r="F128" s="46"/>
      <c r="G128" s="55"/>
      <c r="H128" s="47"/>
      <c r="I128" s="47"/>
      <c r="J128" s="55"/>
      <c r="K128" s="47"/>
      <c r="L128" s="55"/>
      <c r="M128" s="49"/>
      <c r="N128" s="81"/>
      <c r="O128" s="82"/>
      <c r="P128" s="83"/>
      <c r="Q128" s="49"/>
      <c r="R128" s="52"/>
      <c r="S128" s="52"/>
      <c r="T128" s="51"/>
      <c r="U128" s="15"/>
      <c r="V128" s="20"/>
      <c r="W128" s="2"/>
      <c r="X128" s="2"/>
      <c r="Y128" s="2"/>
      <c r="Z128" s="2"/>
      <c r="AA128" s="2"/>
      <c r="AB128" s="2"/>
      <c r="AC128" s="2"/>
      <c r="AD128" s="2"/>
      <c r="AE128" s="2"/>
      <c r="AF128" s="2"/>
      <c r="AG128" s="15"/>
      <c r="AH128" s="15"/>
    </row>
    <row r="129" spans="1:34" ht="16.2" thickBot="1" x14ac:dyDescent="0.35">
      <c r="A129" s="56"/>
      <c r="B129" s="59">
        <v>5</v>
      </c>
      <c r="C129" s="60" t="s">
        <v>5</v>
      </c>
      <c r="D129" s="61" t="s">
        <v>15</v>
      </c>
      <c r="E129" s="46"/>
      <c r="F129" s="46"/>
      <c r="G129" s="55"/>
      <c r="H129" s="47"/>
      <c r="I129" s="47"/>
      <c r="J129" s="55"/>
      <c r="K129" s="47"/>
      <c r="L129" s="55"/>
      <c r="M129" s="49"/>
      <c r="N129" s="81"/>
      <c r="O129" s="82"/>
      <c r="P129" s="83"/>
      <c r="Q129" s="49"/>
      <c r="R129" s="52"/>
      <c r="S129" s="52"/>
      <c r="T129" s="51"/>
      <c r="U129" s="15"/>
      <c r="V129" s="20"/>
      <c r="W129" s="2"/>
      <c r="X129" s="2"/>
      <c r="Y129" s="2"/>
      <c r="Z129" s="2"/>
      <c r="AA129" s="2"/>
      <c r="AB129" s="2"/>
      <c r="AC129" s="2"/>
      <c r="AD129" s="2"/>
      <c r="AE129" s="2"/>
      <c r="AF129" s="2"/>
      <c r="AG129" s="15"/>
      <c r="AH129" s="15"/>
    </row>
    <row r="130" spans="1:34" ht="16.2" thickBot="1" x14ac:dyDescent="0.35">
      <c r="A130" s="56"/>
      <c r="B130" s="59">
        <v>6</v>
      </c>
      <c r="C130" s="60" t="s">
        <v>74</v>
      </c>
      <c r="D130" s="61" t="s">
        <v>15</v>
      </c>
      <c r="E130" s="46"/>
      <c r="F130" s="46"/>
      <c r="G130" s="55"/>
      <c r="H130" s="47"/>
      <c r="I130" s="47"/>
      <c r="J130" s="55"/>
      <c r="K130" s="47"/>
      <c r="L130" s="55"/>
      <c r="M130" s="49"/>
      <c r="N130" s="84"/>
      <c r="O130" s="85"/>
      <c r="P130" s="86"/>
      <c r="Q130" s="49"/>
      <c r="R130" s="52"/>
      <c r="S130" s="52"/>
      <c r="T130" s="51"/>
      <c r="U130" s="15"/>
      <c r="V130" s="20"/>
      <c r="W130" s="2"/>
      <c r="X130" s="2"/>
      <c r="Y130" s="2"/>
      <c r="Z130" s="2"/>
      <c r="AA130" s="2"/>
      <c r="AB130" s="2"/>
      <c r="AC130" s="2"/>
      <c r="AD130" s="2"/>
      <c r="AE130" s="2"/>
      <c r="AF130" s="2"/>
      <c r="AG130" s="15"/>
      <c r="AH130" s="15"/>
    </row>
    <row r="131" spans="1:34" ht="16.2" thickBot="1" x14ac:dyDescent="0.35">
      <c r="A131" s="56"/>
      <c r="B131" s="59">
        <v>7</v>
      </c>
      <c r="C131" s="60" t="s">
        <v>6</v>
      </c>
      <c r="D131" s="61" t="s">
        <v>15</v>
      </c>
      <c r="E131" s="46"/>
      <c r="F131" s="46"/>
      <c r="G131" s="55"/>
      <c r="H131" s="47"/>
      <c r="I131" s="47"/>
      <c r="J131" s="55"/>
      <c r="K131" s="47"/>
      <c r="L131" s="55"/>
      <c r="M131" s="49"/>
      <c r="N131" s="49"/>
      <c r="O131" s="49"/>
      <c r="P131" s="49"/>
      <c r="Q131" s="49"/>
      <c r="R131" s="52"/>
      <c r="S131" s="52"/>
      <c r="T131" s="51"/>
      <c r="U131" s="15"/>
      <c r="V131" s="20"/>
      <c r="W131" s="2"/>
      <c r="X131" s="2"/>
      <c r="Y131" s="2"/>
      <c r="Z131" s="2"/>
      <c r="AA131" s="2"/>
      <c r="AB131" s="2"/>
      <c r="AC131" s="2"/>
      <c r="AD131" s="2"/>
      <c r="AE131" s="2"/>
      <c r="AF131" s="2"/>
      <c r="AG131" s="15"/>
      <c r="AH131" s="15"/>
    </row>
    <row r="132" spans="1:34" ht="16.2" thickBot="1" x14ac:dyDescent="0.35">
      <c r="A132" s="56"/>
      <c r="B132" s="59">
        <v>8</v>
      </c>
      <c r="C132" s="60" t="s">
        <v>7</v>
      </c>
      <c r="D132" s="61" t="s">
        <v>15</v>
      </c>
      <c r="E132" s="46"/>
      <c r="F132" s="46"/>
      <c r="G132" s="55"/>
      <c r="H132" s="47"/>
      <c r="I132" s="47"/>
      <c r="J132" s="55"/>
      <c r="K132" s="47"/>
      <c r="L132" s="55"/>
      <c r="M132" s="49"/>
      <c r="N132" s="49"/>
      <c r="O132" s="49"/>
      <c r="P132" s="49"/>
      <c r="Q132" s="49"/>
      <c r="R132" s="52"/>
      <c r="S132" s="52"/>
      <c r="T132" s="51"/>
      <c r="U132" s="15"/>
      <c r="V132" s="20"/>
      <c r="W132" s="2"/>
      <c r="X132" s="2"/>
      <c r="Y132" s="2"/>
      <c r="Z132" s="2"/>
      <c r="AA132" s="2"/>
      <c r="AB132" s="2"/>
      <c r="AC132" s="2"/>
      <c r="AD132" s="2"/>
      <c r="AE132" s="2"/>
      <c r="AF132" s="2"/>
      <c r="AG132" s="15"/>
      <c r="AH132" s="15"/>
    </row>
    <row r="133" spans="1:34" ht="16.2" thickBot="1" x14ac:dyDescent="0.35">
      <c r="A133" s="56"/>
      <c r="B133" s="59">
        <v>9</v>
      </c>
      <c r="C133" s="60" t="s">
        <v>8</v>
      </c>
      <c r="D133" s="61" t="s">
        <v>15</v>
      </c>
      <c r="E133" s="46"/>
      <c r="F133" s="46"/>
      <c r="G133" s="55"/>
      <c r="H133" s="47"/>
      <c r="I133" s="47"/>
      <c r="J133" s="55"/>
      <c r="K133" s="47"/>
      <c r="L133" s="55"/>
      <c r="M133" s="49"/>
      <c r="N133" s="49"/>
      <c r="O133" s="49"/>
      <c r="P133" s="49"/>
      <c r="Q133" s="49"/>
      <c r="R133" s="52"/>
      <c r="S133" s="52"/>
      <c r="T133" s="51"/>
      <c r="U133" s="15"/>
      <c r="V133" s="20"/>
      <c r="W133" s="2"/>
      <c r="X133" s="2"/>
      <c r="Y133" s="2"/>
      <c r="Z133" s="2"/>
      <c r="AA133" s="2"/>
      <c r="AB133" s="2"/>
      <c r="AC133" s="2"/>
      <c r="AD133" s="2"/>
      <c r="AE133" s="2"/>
      <c r="AF133" s="2"/>
      <c r="AG133" s="15"/>
      <c r="AH133" s="15"/>
    </row>
    <row r="134" spans="1:34" ht="16.2" thickBot="1" x14ac:dyDescent="0.35">
      <c r="A134" s="56"/>
      <c r="B134" s="59">
        <v>10</v>
      </c>
      <c r="C134" s="60" t="s">
        <v>76</v>
      </c>
      <c r="D134" s="61" t="s">
        <v>15</v>
      </c>
      <c r="E134" s="46"/>
      <c r="F134" s="46"/>
      <c r="G134" s="55"/>
      <c r="H134" s="47"/>
      <c r="I134" s="47"/>
      <c r="J134" s="55"/>
      <c r="K134" s="47"/>
      <c r="L134" s="55"/>
      <c r="M134" s="49"/>
      <c r="N134" s="49"/>
      <c r="O134" s="49"/>
      <c r="P134" s="49"/>
      <c r="Q134" s="49"/>
      <c r="R134" s="52"/>
      <c r="S134" s="52"/>
      <c r="T134" s="51"/>
      <c r="U134" s="15"/>
      <c r="V134" s="20"/>
      <c r="W134" s="2"/>
      <c r="X134" s="2"/>
      <c r="Y134" s="2"/>
      <c r="Z134" s="2"/>
      <c r="AA134" s="2"/>
      <c r="AB134" s="2"/>
      <c r="AC134" s="2"/>
      <c r="AD134" s="2"/>
      <c r="AE134" s="2"/>
      <c r="AF134" s="2"/>
      <c r="AG134" s="15"/>
      <c r="AH134" s="15"/>
    </row>
    <row r="135" spans="1:34" ht="16.2" thickBot="1" x14ac:dyDescent="0.35">
      <c r="A135" s="56"/>
      <c r="B135" s="59">
        <v>11</v>
      </c>
      <c r="C135" s="60" t="s">
        <v>9</v>
      </c>
      <c r="D135" s="61" t="s">
        <v>15</v>
      </c>
      <c r="E135" s="46"/>
      <c r="F135" s="46"/>
      <c r="G135" s="55"/>
      <c r="H135" s="47"/>
      <c r="I135" s="47"/>
      <c r="J135" s="55"/>
      <c r="K135" s="47"/>
      <c r="L135" s="55"/>
      <c r="M135" s="49"/>
      <c r="N135" s="49"/>
      <c r="O135" s="49"/>
      <c r="P135" s="49"/>
      <c r="Q135" s="49"/>
      <c r="R135" s="52"/>
      <c r="S135" s="52"/>
      <c r="T135" s="51"/>
      <c r="U135" s="15"/>
      <c r="V135" s="20"/>
      <c r="W135" s="2"/>
      <c r="X135" s="2"/>
      <c r="Y135" s="2"/>
      <c r="Z135" s="2"/>
      <c r="AA135" s="2"/>
      <c r="AB135" s="2"/>
      <c r="AC135" s="2"/>
      <c r="AD135" s="2"/>
      <c r="AE135" s="2"/>
      <c r="AF135" s="2"/>
      <c r="AG135" s="15"/>
      <c r="AH135" s="15"/>
    </row>
    <row r="136" spans="1:34" ht="16.2" thickBot="1" x14ac:dyDescent="0.35">
      <c r="A136" s="56"/>
      <c r="B136" s="59">
        <v>12</v>
      </c>
      <c r="C136" s="60" t="s">
        <v>77</v>
      </c>
      <c r="D136" s="61" t="s">
        <v>15</v>
      </c>
      <c r="E136" s="46"/>
      <c r="F136" s="46"/>
      <c r="G136" s="55"/>
      <c r="H136" s="47"/>
      <c r="I136" s="47"/>
      <c r="J136" s="55"/>
      <c r="K136" s="47"/>
      <c r="L136" s="55"/>
      <c r="M136" s="49"/>
      <c r="N136" s="49"/>
      <c r="O136" s="49"/>
      <c r="P136" s="49"/>
      <c r="Q136" s="49"/>
      <c r="R136" s="52"/>
      <c r="S136" s="52"/>
      <c r="T136" s="51"/>
      <c r="U136" s="15"/>
      <c r="V136" s="20"/>
      <c r="W136" s="2"/>
      <c r="X136" s="2"/>
      <c r="Y136" s="2"/>
      <c r="Z136" s="2"/>
      <c r="AA136" s="2"/>
      <c r="AB136" s="2"/>
      <c r="AC136" s="2"/>
      <c r="AD136" s="2"/>
      <c r="AE136" s="2"/>
      <c r="AF136" s="2"/>
      <c r="AG136" s="15"/>
      <c r="AH136" s="15"/>
    </row>
    <row r="137" spans="1:34" ht="16.2" thickBot="1" x14ac:dyDescent="0.35">
      <c r="A137" s="56"/>
      <c r="B137" s="59">
        <v>13</v>
      </c>
      <c r="C137" s="60" t="s">
        <v>10</v>
      </c>
      <c r="D137" s="61" t="s">
        <v>15</v>
      </c>
      <c r="E137" s="46"/>
      <c r="F137" s="46"/>
      <c r="G137" s="55"/>
      <c r="H137" s="47"/>
      <c r="I137" s="47"/>
      <c r="J137" s="55"/>
      <c r="K137" s="47"/>
      <c r="L137" s="55"/>
      <c r="M137" s="49"/>
      <c r="N137" s="49"/>
      <c r="O137" s="49"/>
      <c r="P137" s="49"/>
      <c r="Q137" s="49"/>
      <c r="R137" s="52"/>
      <c r="S137" s="52"/>
      <c r="T137" s="51"/>
      <c r="U137" s="15"/>
      <c r="V137" s="20"/>
      <c r="W137" s="2"/>
      <c r="X137" s="2"/>
      <c r="Y137" s="2"/>
      <c r="Z137" s="2"/>
      <c r="AA137" s="2"/>
      <c r="AB137" s="2"/>
      <c r="AC137" s="2"/>
      <c r="AD137" s="2"/>
      <c r="AE137" s="2"/>
      <c r="AF137" s="2"/>
      <c r="AG137" s="15"/>
      <c r="AH137" s="15"/>
    </row>
    <row r="138" spans="1:34" ht="16.2" thickBot="1" x14ac:dyDescent="0.35">
      <c r="A138" s="56"/>
      <c r="B138" s="59">
        <v>14</v>
      </c>
      <c r="C138" s="60" t="s">
        <v>75</v>
      </c>
      <c r="D138" s="61" t="s">
        <v>15</v>
      </c>
      <c r="E138" s="46"/>
      <c r="F138" s="46"/>
      <c r="G138" s="55"/>
      <c r="H138" s="47"/>
      <c r="I138" s="47"/>
      <c r="J138" s="55"/>
      <c r="K138" s="47"/>
      <c r="L138" s="55"/>
      <c r="M138" s="49"/>
      <c r="N138" s="49"/>
      <c r="O138" s="49"/>
      <c r="P138" s="49"/>
      <c r="Q138" s="49"/>
      <c r="R138" s="52"/>
      <c r="S138" s="52"/>
      <c r="T138" s="51"/>
      <c r="U138" s="15"/>
      <c r="V138" s="20"/>
      <c r="W138" s="2"/>
      <c r="X138" s="2"/>
      <c r="Y138" s="2"/>
      <c r="Z138" s="2"/>
      <c r="AA138" s="2"/>
      <c r="AB138" s="2"/>
      <c r="AC138" s="2"/>
      <c r="AD138" s="2"/>
      <c r="AE138" s="2"/>
      <c r="AF138" s="2"/>
      <c r="AG138" s="15"/>
      <c r="AH138" s="15"/>
    </row>
    <row r="139" spans="1:34" ht="16.2" thickBot="1" x14ac:dyDescent="0.35">
      <c r="A139" s="56"/>
      <c r="B139" s="59">
        <v>15</v>
      </c>
      <c r="C139" s="60" t="s">
        <v>11</v>
      </c>
      <c r="D139" s="61" t="s">
        <v>15</v>
      </c>
      <c r="E139" s="46"/>
      <c r="F139" s="46"/>
      <c r="G139" s="55"/>
      <c r="H139" s="47"/>
      <c r="I139" s="47"/>
      <c r="J139" s="55"/>
      <c r="K139" s="47"/>
      <c r="L139" s="55"/>
      <c r="M139" s="49"/>
      <c r="N139" s="49"/>
      <c r="O139" s="49"/>
      <c r="P139" s="49"/>
      <c r="Q139" s="49"/>
      <c r="R139" s="52"/>
      <c r="S139" s="52"/>
      <c r="T139" s="51"/>
      <c r="U139" s="15"/>
      <c r="V139" s="20"/>
      <c r="W139" s="2"/>
      <c r="X139" s="2"/>
      <c r="Y139" s="2"/>
      <c r="Z139" s="2"/>
      <c r="AA139" s="2"/>
      <c r="AB139" s="2"/>
      <c r="AC139" s="2"/>
      <c r="AD139" s="2"/>
      <c r="AE139" s="2"/>
      <c r="AF139" s="2"/>
      <c r="AG139" s="15"/>
      <c r="AH139" s="15"/>
    </row>
    <row r="140" spans="1:34" ht="16.2" thickBot="1" x14ac:dyDescent="0.35">
      <c r="A140" s="56"/>
      <c r="B140" s="59">
        <v>16</v>
      </c>
      <c r="C140" s="60" t="s">
        <v>12</v>
      </c>
      <c r="D140" s="61" t="s">
        <v>15</v>
      </c>
      <c r="E140" s="46"/>
      <c r="F140" s="46"/>
      <c r="G140" s="55"/>
      <c r="H140" s="47"/>
      <c r="I140" s="47"/>
      <c r="J140" s="55"/>
      <c r="K140" s="47"/>
      <c r="L140" s="55"/>
      <c r="M140" s="49"/>
      <c r="N140" s="49"/>
      <c r="O140" s="49"/>
      <c r="P140" s="49"/>
      <c r="Q140" s="49"/>
      <c r="R140" s="52"/>
      <c r="S140" s="52"/>
      <c r="T140" s="51"/>
      <c r="U140" s="15"/>
      <c r="V140" s="20"/>
      <c r="W140" s="2"/>
      <c r="X140" s="2"/>
      <c r="Y140" s="2"/>
      <c r="Z140" s="2"/>
      <c r="AA140" s="2"/>
      <c r="AB140" s="2"/>
      <c r="AC140" s="2"/>
      <c r="AD140" s="2"/>
      <c r="AE140" s="2"/>
      <c r="AF140" s="2"/>
      <c r="AG140" s="15"/>
      <c r="AH140" s="15"/>
    </row>
    <row r="141" spans="1:34" ht="16.2" thickBot="1" x14ac:dyDescent="0.35">
      <c r="A141" s="56"/>
      <c r="B141" s="59">
        <v>17</v>
      </c>
      <c r="C141" s="60" t="s">
        <v>13</v>
      </c>
      <c r="D141" s="61" t="s">
        <v>15</v>
      </c>
      <c r="E141" s="46"/>
      <c r="F141" s="46"/>
      <c r="G141" s="55"/>
      <c r="H141" s="47"/>
      <c r="I141" s="47"/>
      <c r="J141" s="55"/>
      <c r="K141" s="47"/>
      <c r="L141" s="55"/>
      <c r="M141" s="49"/>
      <c r="N141" s="49"/>
      <c r="O141" s="49"/>
      <c r="P141" s="49"/>
      <c r="Q141" s="49"/>
      <c r="R141" s="52"/>
      <c r="S141" s="52"/>
      <c r="T141" s="51"/>
      <c r="U141" s="15"/>
      <c r="V141" s="20"/>
      <c r="W141" s="2"/>
      <c r="X141" s="2"/>
      <c r="Y141" s="2"/>
      <c r="Z141" s="2"/>
      <c r="AA141" s="2"/>
      <c r="AB141" s="2"/>
      <c r="AC141" s="2"/>
      <c r="AD141" s="2"/>
      <c r="AE141" s="2"/>
      <c r="AF141" s="2"/>
      <c r="AG141" s="15"/>
      <c r="AH141" s="15"/>
    </row>
    <row r="142" spans="1:34" ht="14.4" thickBot="1" x14ac:dyDescent="0.35">
      <c r="A142" s="56"/>
      <c r="B142" s="57"/>
      <c r="C142" s="56"/>
      <c r="D142" s="56"/>
      <c r="E142" s="56"/>
      <c r="F142" s="56"/>
      <c r="G142" s="56"/>
      <c r="H142" s="56"/>
      <c r="I142" s="56"/>
      <c r="J142" s="56"/>
      <c r="K142" s="56"/>
      <c r="L142" s="55"/>
      <c r="M142" s="49"/>
      <c r="N142" s="49"/>
      <c r="O142" s="49"/>
      <c r="P142" s="49"/>
      <c r="Q142" s="49"/>
      <c r="R142" s="49"/>
      <c r="S142" s="49"/>
      <c r="T142" s="51"/>
      <c r="U142" s="15"/>
      <c r="V142" s="20"/>
      <c r="W142" s="2"/>
      <c r="X142" s="2"/>
      <c r="Y142" s="2"/>
      <c r="Z142" s="2"/>
      <c r="AA142" s="2"/>
      <c r="AB142" s="2"/>
      <c r="AC142" s="2"/>
      <c r="AD142" s="2"/>
      <c r="AE142" s="2"/>
      <c r="AF142" s="2"/>
      <c r="AG142" s="15"/>
      <c r="AH142" s="15"/>
    </row>
    <row r="143" spans="1:34" ht="16.2" thickBot="1" x14ac:dyDescent="0.35">
      <c r="A143" s="56"/>
      <c r="B143" s="57"/>
      <c r="C143" s="60" t="s">
        <v>86</v>
      </c>
      <c r="D143" s="60"/>
      <c r="E143" s="60"/>
      <c r="F143" s="60"/>
      <c r="G143" s="56"/>
      <c r="H143" s="47"/>
      <c r="I143" s="47"/>
      <c r="J143" s="55"/>
      <c r="K143" s="47"/>
      <c r="L143" s="56"/>
      <c r="M143" s="51"/>
      <c r="N143" s="51"/>
      <c r="O143" s="51"/>
      <c r="P143" s="51"/>
      <c r="Q143" s="51"/>
      <c r="R143" s="51"/>
      <c r="S143" s="51"/>
      <c r="T143" s="51"/>
      <c r="U143" s="15"/>
      <c r="V143" s="20"/>
      <c r="W143" s="2"/>
      <c r="X143" s="2"/>
      <c r="Y143" s="2"/>
      <c r="Z143" s="2"/>
      <c r="AA143" s="2"/>
      <c r="AB143" s="2"/>
      <c r="AC143" s="2"/>
      <c r="AD143" s="2"/>
      <c r="AE143" s="2"/>
      <c r="AF143" s="2"/>
      <c r="AG143" s="15"/>
      <c r="AH143" s="15"/>
    </row>
    <row r="144" spans="1:34" ht="16.2" thickBot="1" x14ac:dyDescent="0.35">
      <c r="A144" s="56"/>
      <c r="B144" s="57"/>
      <c r="C144" s="60" t="s">
        <v>87</v>
      </c>
      <c r="D144" s="60"/>
      <c r="E144" s="60"/>
      <c r="F144" s="60"/>
      <c r="G144" s="56"/>
      <c r="H144" s="47"/>
      <c r="I144" s="47"/>
      <c r="J144" s="56"/>
      <c r="K144" s="47"/>
      <c r="L144" s="56"/>
      <c r="M144" s="51"/>
      <c r="N144" s="51"/>
      <c r="O144" s="51"/>
      <c r="P144" s="51"/>
      <c r="Q144" s="51"/>
      <c r="R144" s="51"/>
      <c r="S144" s="51"/>
      <c r="T144" s="51"/>
      <c r="U144" s="15"/>
      <c r="V144" s="20"/>
      <c r="W144" s="2"/>
      <c r="X144" s="2"/>
      <c r="Y144" s="2"/>
      <c r="Z144" s="2"/>
      <c r="AA144" s="2"/>
      <c r="AB144" s="2"/>
      <c r="AC144" s="2"/>
      <c r="AD144" s="2"/>
      <c r="AE144" s="2"/>
      <c r="AF144" s="2"/>
      <c r="AG144" s="15"/>
      <c r="AH144" s="15"/>
    </row>
    <row r="145" spans="1:34" ht="16.2" thickBot="1" x14ac:dyDescent="0.35">
      <c r="A145" s="56"/>
      <c r="B145" s="57"/>
      <c r="C145" s="60" t="s">
        <v>96</v>
      </c>
      <c r="D145" s="60"/>
      <c r="E145" s="60"/>
      <c r="F145" s="60"/>
      <c r="G145" s="56"/>
      <c r="H145" s="47"/>
      <c r="I145" s="47"/>
      <c r="J145" s="56"/>
      <c r="K145" s="47"/>
      <c r="L145" s="56"/>
      <c r="M145" s="51"/>
      <c r="N145" s="51"/>
      <c r="O145" s="51"/>
      <c r="P145" s="51"/>
      <c r="Q145" s="51"/>
      <c r="R145" s="51"/>
      <c r="S145" s="51"/>
      <c r="T145" s="51"/>
      <c r="U145" s="15"/>
      <c r="V145" s="20"/>
      <c r="W145" s="2"/>
      <c r="X145" s="2"/>
      <c r="Y145" s="2"/>
      <c r="Z145" s="2"/>
      <c r="AA145" s="2"/>
      <c r="AB145" s="2"/>
      <c r="AC145" s="2"/>
      <c r="AD145" s="2"/>
      <c r="AE145" s="2"/>
      <c r="AF145" s="2"/>
      <c r="AG145" s="15"/>
      <c r="AH145" s="15"/>
    </row>
    <row r="146" spans="1:34" x14ac:dyDescent="0.3">
      <c r="A146" s="56"/>
      <c r="B146" s="57"/>
      <c r="C146" s="56"/>
      <c r="D146" s="56"/>
      <c r="E146" s="56"/>
      <c r="F146" s="56"/>
      <c r="G146" s="56"/>
      <c r="H146" s="56"/>
      <c r="I146" s="56"/>
      <c r="J146" s="56"/>
      <c r="K146" s="56"/>
      <c r="L146" s="56"/>
      <c r="M146" s="51"/>
      <c r="N146" s="51"/>
      <c r="O146" s="51"/>
      <c r="P146" s="51"/>
      <c r="Q146" s="51"/>
      <c r="R146" s="51"/>
      <c r="S146" s="51"/>
      <c r="T146" s="51"/>
      <c r="U146" s="15"/>
      <c r="V146" s="20"/>
      <c r="W146" s="2"/>
      <c r="X146" s="2"/>
      <c r="Y146" s="2"/>
      <c r="Z146" s="2"/>
      <c r="AA146" s="2"/>
      <c r="AB146" s="2"/>
      <c r="AC146" s="2"/>
      <c r="AD146" s="2"/>
      <c r="AE146" s="2"/>
      <c r="AF146" s="2"/>
      <c r="AG146" s="15"/>
      <c r="AH146" s="15"/>
    </row>
    <row r="147" spans="1:34" ht="30" customHeight="1" x14ac:dyDescent="0.4">
      <c r="A147" s="63"/>
      <c r="B147" s="64" t="s">
        <v>114</v>
      </c>
      <c r="C147" s="65"/>
      <c r="D147" s="65"/>
      <c r="E147" s="65"/>
      <c r="F147" s="65"/>
      <c r="G147" s="65"/>
      <c r="H147" s="65"/>
      <c r="I147" s="65"/>
      <c r="J147" s="65"/>
      <c r="K147" s="65">
        <f>K118+1</f>
        <v>6</v>
      </c>
      <c r="L147" s="66"/>
      <c r="M147" s="62"/>
      <c r="N147" s="62"/>
      <c r="O147" s="62"/>
      <c r="P147" s="62"/>
      <c r="Q147" s="62"/>
      <c r="R147" s="62"/>
      <c r="S147" s="62"/>
      <c r="T147" s="62"/>
      <c r="U147" s="10"/>
      <c r="V147" s="18" t="s">
        <v>43</v>
      </c>
      <c r="W147" s="5"/>
      <c r="X147" s="5"/>
      <c r="Y147" s="5"/>
      <c r="Z147" s="5"/>
      <c r="AA147" s="5"/>
      <c r="AB147" s="5"/>
      <c r="AC147" s="12"/>
      <c r="AD147" s="12"/>
      <c r="AE147" s="12"/>
      <c r="AF147" s="13"/>
      <c r="AG147" s="13"/>
      <c r="AH147" s="14"/>
    </row>
    <row r="148" spans="1:34" ht="14.4" thickBot="1" x14ac:dyDescent="0.35">
      <c r="A148" s="53"/>
      <c r="B148" s="54"/>
      <c r="C148" s="55"/>
      <c r="D148" s="55"/>
      <c r="E148" s="55"/>
      <c r="F148" s="55"/>
      <c r="G148" s="55"/>
      <c r="H148" s="55"/>
      <c r="I148" s="55"/>
      <c r="J148" s="55"/>
      <c r="K148" s="55"/>
      <c r="L148" s="55"/>
      <c r="M148" s="49"/>
      <c r="N148" s="49"/>
      <c r="O148" s="49"/>
      <c r="P148" s="49"/>
      <c r="Q148" s="49"/>
      <c r="R148" s="49"/>
      <c r="S148" s="49"/>
      <c r="T148" s="50"/>
      <c r="U148" s="15"/>
      <c r="V148" s="15"/>
      <c r="W148" s="15"/>
      <c r="X148" s="15"/>
      <c r="Y148" s="15"/>
      <c r="Z148" s="15"/>
      <c r="AA148" s="15"/>
      <c r="AB148" s="15"/>
      <c r="AC148" s="15"/>
      <c r="AD148" s="15"/>
      <c r="AE148" s="15"/>
      <c r="AF148" s="15"/>
      <c r="AG148" s="15"/>
      <c r="AH148" s="15"/>
    </row>
    <row r="149" spans="1:34" ht="14.4" thickBot="1" x14ac:dyDescent="0.35">
      <c r="A149" s="56"/>
      <c r="B149" s="54" t="s">
        <v>113</v>
      </c>
      <c r="C149" s="55"/>
      <c r="D149" s="55"/>
      <c r="E149" s="76"/>
      <c r="F149" s="67" t="s">
        <v>115</v>
      </c>
      <c r="G149" s="55"/>
      <c r="H149" s="76"/>
      <c r="I149" s="55"/>
      <c r="J149" s="55"/>
      <c r="K149" s="55"/>
      <c r="L149" s="55"/>
      <c r="M149" s="49"/>
      <c r="N149" s="68" t="s">
        <v>139</v>
      </c>
      <c r="O149" s="49"/>
      <c r="P149" s="76"/>
      <c r="Q149" s="49"/>
      <c r="R149" s="87" t="s">
        <v>140</v>
      </c>
      <c r="S149" s="76"/>
      <c r="T149" s="51"/>
      <c r="U149" s="15"/>
      <c r="V149" s="15"/>
      <c r="W149" s="15"/>
      <c r="X149" s="15"/>
      <c r="Y149" s="15"/>
      <c r="Z149" s="15"/>
      <c r="AA149" s="15"/>
      <c r="AB149" s="15"/>
      <c r="AC149" s="15"/>
      <c r="AD149" s="15"/>
      <c r="AE149" s="15"/>
      <c r="AF149" s="15"/>
      <c r="AG149" s="15"/>
      <c r="AH149" s="15"/>
    </row>
    <row r="150" spans="1:34" ht="14.4" thickBot="1" x14ac:dyDescent="0.35">
      <c r="A150" s="56"/>
      <c r="B150" s="54"/>
      <c r="C150" s="55"/>
      <c r="D150" s="55"/>
      <c r="E150" s="55"/>
      <c r="F150" s="55"/>
      <c r="G150" s="55"/>
      <c r="H150" s="55"/>
      <c r="I150" s="55"/>
      <c r="J150" s="55"/>
      <c r="K150" s="55"/>
      <c r="L150" s="55"/>
      <c r="M150" s="49"/>
      <c r="N150" s="49"/>
      <c r="O150" s="49"/>
      <c r="P150" s="49"/>
      <c r="Q150" s="49"/>
      <c r="R150" s="49"/>
      <c r="S150" s="49"/>
      <c r="T150" s="51"/>
      <c r="U150" s="15"/>
      <c r="V150" s="15"/>
      <c r="W150" s="15"/>
      <c r="X150" s="15"/>
      <c r="Y150" s="15"/>
      <c r="Z150" s="15"/>
      <c r="AA150" s="15"/>
      <c r="AB150" s="15"/>
      <c r="AC150" s="15"/>
      <c r="AD150" s="15"/>
      <c r="AE150" s="15"/>
      <c r="AF150" s="15"/>
      <c r="AG150" s="15"/>
      <c r="AH150" s="15"/>
    </row>
    <row r="151" spans="1:34" ht="22.8" thickBot="1" x14ac:dyDescent="0.4">
      <c r="A151" s="56"/>
      <c r="B151" s="69" t="s">
        <v>116</v>
      </c>
      <c r="C151" s="54"/>
      <c r="D151" s="55"/>
      <c r="E151" s="55"/>
      <c r="F151" s="55"/>
      <c r="G151" s="74" t="s">
        <v>127</v>
      </c>
      <c r="H151" s="70"/>
      <c r="I151" s="72"/>
      <c r="J151" s="73" t="s">
        <v>126</v>
      </c>
      <c r="K151" s="75"/>
      <c r="L151" s="55"/>
      <c r="M151" s="49"/>
      <c r="N151" s="68" t="s">
        <v>112</v>
      </c>
      <c r="O151" s="49"/>
      <c r="P151" s="40"/>
      <c r="Q151" s="41"/>
      <c r="R151" s="41"/>
      <c r="S151" s="42"/>
      <c r="T151" s="51"/>
      <c r="U151" s="15"/>
      <c r="V151" s="15"/>
      <c r="W151" s="15"/>
      <c r="X151" s="15"/>
      <c r="Y151" s="15"/>
      <c r="Z151" s="15"/>
      <c r="AA151" s="15"/>
      <c r="AB151" s="15"/>
      <c r="AC151" s="15"/>
      <c r="AD151" s="15"/>
      <c r="AE151" s="15"/>
      <c r="AF151" s="15"/>
      <c r="AG151" s="15"/>
      <c r="AH151" s="15"/>
    </row>
    <row r="152" spans="1:34" x14ac:dyDescent="0.3">
      <c r="A152" s="56"/>
      <c r="B152" s="54"/>
      <c r="C152" s="55"/>
      <c r="D152" s="55"/>
      <c r="E152" s="55"/>
      <c r="F152" s="55"/>
      <c r="G152" s="55"/>
      <c r="H152" s="55"/>
      <c r="I152" s="55"/>
      <c r="J152" s="55"/>
      <c r="K152" s="55"/>
      <c r="L152" s="55"/>
      <c r="M152" s="49"/>
      <c r="N152" s="49"/>
      <c r="O152" s="49"/>
      <c r="P152" s="49"/>
      <c r="Q152" s="49"/>
      <c r="R152" s="49"/>
      <c r="S152" s="49"/>
      <c r="T152" s="51"/>
      <c r="U152" s="15"/>
      <c r="V152" s="15"/>
      <c r="W152" s="15"/>
      <c r="X152" s="15"/>
      <c r="Y152" s="15"/>
      <c r="Z152" s="15"/>
      <c r="AA152" s="15"/>
      <c r="AB152" s="15"/>
      <c r="AC152" s="15"/>
      <c r="AD152" s="15"/>
      <c r="AE152" s="15"/>
      <c r="AF152" s="15"/>
      <c r="AG152" s="15"/>
      <c r="AH152" s="15"/>
    </row>
    <row r="153" spans="1:34" ht="28.8" thickBot="1" x14ac:dyDescent="0.35">
      <c r="A153" s="56"/>
      <c r="B153" s="57"/>
      <c r="C153" s="58" t="s">
        <v>73</v>
      </c>
      <c r="D153" s="56"/>
      <c r="E153" s="77" t="s">
        <v>129</v>
      </c>
      <c r="F153" s="77" t="s">
        <v>130</v>
      </c>
      <c r="G153" s="55"/>
      <c r="H153" s="77" t="s">
        <v>84</v>
      </c>
      <c r="I153" s="77" t="s">
        <v>85</v>
      </c>
      <c r="J153" s="55"/>
      <c r="K153" s="77" t="s">
        <v>89</v>
      </c>
      <c r="L153" s="55"/>
      <c r="M153" s="49"/>
      <c r="N153" s="52" t="s">
        <v>88</v>
      </c>
      <c r="O153" s="49"/>
      <c r="P153" s="49"/>
      <c r="Q153" s="52"/>
      <c r="R153" s="52" t="s">
        <v>90</v>
      </c>
      <c r="S153" s="52"/>
      <c r="T153" s="51"/>
      <c r="U153" s="15"/>
      <c r="V153" s="15"/>
      <c r="W153" s="15"/>
      <c r="X153" s="15"/>
      <c r="Y153" s="15"/>
      <c r="Z153" s="15"/>
      <c r="AA153" s="15"/>
      <c r="AB153" s="15"/>
      <c r="AC153" s="15"/>
      <c r="AD153" s="15"/>
      <c r="AE153" s="15"/>
      <c r="AF153" s="15"/>
      <c r="AG153" s="15"/>
      <c r="AH153" s="15"/>
    </row>
    <row r="154" spans="1:34" ht="16.2" thickBot="1" x14ac:dyDescent="0.35">
      <c r="A154" s="56"/>
      <c r="B154" s="59">
        <v>1</v>
      </c>
      <c r="C154" s="60" t="s">
        <v>1</v>
      </c>
      <c r="D154" s="61" t="s">
        <v>15</v>
      </c>
      <c r="E154" s="46"/>
      <c r="F154" s="46"/>
      <c r="G154" s="55"/>
      <c r="H154" s="47"/>
      <c r="I154" s="47"/>
      <c r="J154" s="55"/>
      <c r="K154" s="47"/>
      <c r="L154" s="55"/>
      <c r="M154" s="49"/>
      <c r="N154" s="70"/>
      <c r="O154" s="71"/>
      <c r="P154" s="72"/>
      <c r="Q154" s="52"/>
      <c r="R154" s="40"/>
      <c r="S154" s="42"/>
      <c r="T154" s="51"/>
      <c r="U154" s="15"/>
      <c r="V154" s="15"/>
      <c r="W154" s="15"/>
      <c r="X154" s="15"/>
      <c r="Y154" s="15"/>
      <c r="Z154" s="15"/>
      <c r="AA154" s="15"/>
      <c r="AB154" s="15"/>
      <c r="AC154" s="15"/>
      <c r="AD154" s="15"/>
      <c r="AE154" s="15"/>
      <c r="AF154" s="15"/>
      <c r="AG154" s="15"/>
      <c r="AH154" s="15"/>
    </row>
    <row r="155" spans="1:34" ht="16.2" thickBot="1" x14ac:dyDescent="0.35">
      <c r="A155" s="56"/>
      <c r="B155" s="59">
        <v>2</v>
      </c>
      <c r="C155" s="60" t="s">
        <v>2</v>
      </c>
      <c r="D155" s="61" t="s">
        <v>15</v>
      </c>
      <c r="E155" s="46"/>
      <c r="F155" s="46"/>
      <c r="G155" s="55"/>
      <c r="H155" s="47"/>
      <c r="I155" s="47"/>
      <c r="J155" s="55"/>
      <c r="K155" s="47"/>
      <c r="L155" s="55"/>
      <c r="M155" s="49"/>
      <c r="N155" s="49" t="str">
        <f>IF(N154=BK163,"Please explain.","Please provide any helpful context.")</f>
        <v>Please explain.</v>
      </c>
      <c r="O155" s="49"/>
      <c r="P155" s="49"/>
      <c r="Q155" s="49"/>
      <c r="R155" s="52"/>
      <c r="S155" s="52"/>
      <c r="T155" s="51"/>
      <c r="U155" s="15"/>
      <c r="V155" s="15"/>
      <c r="W155" s="15"/>
      <c r="X155" s="15"/>
      <c r="Y155" s="15"/>
      <c r="Z155" s="15"/>
      <c r="AA155" s="15"/>
      <c r="AB155" s="15"/>
      <c r="AC155" s="15"/>
      <c r="AD155" s="15"/>
      <c r="AE155" s="15"/>
      <c r="AF155" s="15"/>
      <c r="AG155" s="15"/>
      <c r="AH155" s="15"/>
    </row>
    <row r="156" spans="1:34" ht="16.2" thickBot="1" x14ac:dyDescent="0.35">
      <c r="A156" s="56"/>
      <c r="B156" s="59">
        <v>3</v>
      </c>
      <c r="C156" s="60" t="s">
        <v>3</v>
      </c>
      <c r="D156" s="61" t="s">
        <v>15</v>
      </c>
      <c r="E156" s="46"/>
      <c r="F156" s="46"/>
      <c r="G156" s="55"/>
      <c r="H156" s="47"/>
      <c r="I156" s="47"/>
      <c r="J156" s="55"/>
      <c r="K156" s="47"/>
      <c r="L156" s="55"/>
      <c r="M156" s="49"/>
      <c r="N156" s="78"/>
      <c r="O156" s="79"/>
      <c r="P156" s="80"/>
      <c r="Q156" s="49"/>
      <c r="R156" s="52"/>
      <c r="S156" s="52"/>
      <c r="T156" s="51"/>
      <c r="U156" s="15"/>
      <c r="V156" s="15"/>
      <c r="W156" s="15"/>
      <c r="X156" s="15"/>
      <c r="Y156" s="15"/>
      <c r="Z156" s="15"/>
      <c r="AA156" s="15"/>
      <c r="AB156" s="15"/>
      <c r="AC156" s="15"/>
      <c r="AD156" s="15"/>
      <c r="AE156" s="15"/>
      <c r="AF156" s="15"/>
      <c r="AG156" s="15"/>
      <c r="AH156" s="15"/>
    </row>
    <row r="157" spans="1:34" ht="16.2" thickBot="1" x14ac:dyDescent="0.35">
      <c r="A157" s="56"/>
      <c r="B157" s="59">
        <v>4</v>
      </c>
      <c r="C157" s="60" t="s">
        <v>4</v>
      </c>
      <c r="D157" s="61" t="s">
        <v>15</v>
      </c>
      <c r="E157" s="46"/>
      <c r="F157" s="46"/>
      <c r="G157" s="55"/>
      <c r="H157" s="47"/>
      <c r="I157" s="47"/>
      <c r="J157" s="55"/>
      <c r="K157" s="47"/>
      <c r="L157" s="55"/>
      <c r="M157" s="49"/>
      <c r="N157" s="81"/>
      <c r="O157" s="82"/>
      <c r="P157" s="83"/>
      <c r="Q157" s="49"/>
      <c r="R157" s="52"/>
      <c r="S157" s="52"/>
      <c r="T157" s="51"/>
      <c r="U157" s="15"/>
      <c r="V157" s="15"/>
      <c r="W157" s="15"/>
      <c r="X157" s="15"/>
      <c r="Y157" s="15"/>
      <c r="Z157" s="15"/>
      <c r="AA157" s="15"/>
      <c r="AB157" s="15"/>
      <c r="AC157" s="15"/>
      <c r="AD157" s="15"/>
      <c r="AE157" s="15"/>
      <c r="AF157" s="15"/>
      <c r="AG157" s="15"/>
      <c r="AH157" s="15"/>
    </row>
    <row r="158" spans="1:34" ht="16.2" thickBot="1" x14ac:dyDescent="0.35">
      <c r="A158" s="56"/>
      <c r="B158" s="59">
        <v>5</v>
      </c>
      <c r="C158" s="60" t="s">
        <v>5</v>
      </c>
      <c r="D158" s="61" t="s">
        <v>15</v>
      </c>
      <c r="E158" s="46"/>
      <c r="F158" s="46"/>
      <c r="G158" s="55"/>
      <c r="H158" s="47"/>
      <c r="I158" s="47"/>
      <c r="J158" s="55"/>
      <c r="K158" s="47"/>
      <c r="L158" s="55"/>
      <c r="M158" s="49"/>
      <c r="N158" s="81"/>
      <c r="O158" s="82"/>
      <c r="P158" s="83"/>
      <c r="Q158" s="49"/>
      <c r="R158" s="52"/>
      <c r="S158" s="52"/>
      <c r="T158" s="51"/>
      <c r="U158" s="15"/>
      <c r="V158" s="15"/>
      <c r="W158" s="15"/>
      <c r="X158" s="15"/>
      <c r="Y158" s="15"/>
      <c r="Z158" s="15"/>
      <c r="AA158" s="15"/>
      <c r="AB158" s="15"/>
      <c r="AC158" s="15"/>
      <c r="AD158" s="15"/>
      <c r="AE158" s="15"/>
      <c r="AF158" s="15"/>
      <c r="AG158" s="15"/>
      <c r="AH158" s="15"/>
    </row>
    <row r="159" spans="1:34" ht="16.2" thickBot="1" x14ac:dyDescent="0.35">
      <c r="A159" s="56"/>
      <c r="B159" s="59">
        <v>6</v>
      </c>
      <c r="C159" s="60" t="s">
        <v>74</v>
      </c>
      <c r="D159" s="61" t="s">
        <v>15</v>
      </c>
      <c r="E159" s="46"/>
      <c r="F159" s="46"/>
      <c r="G159" s="55"/>
      <c r="H159" s="47"/>
      <c r="I159" s="47"/>
      <c r="J159" s="55"/>
      <c r="K159" s="47"/>
      <c r="L159" s="55"/>
      <c r="M159" s="49"/>
      <c r="N159" s="84"/>
      <c r="O159" s="85"/>
      <c r="P159" s="86"/>
      <c r="Q159" s="49"/>
      <c r="R159" s="52"/>
      <c r="S159" s="52"/>
      <c r="T159" s="51"/>
      <c r="U159" s="15"/>
      <c r="V159" s="15"/>
      <c r="W159" s="15"/>
      <c r="X159" s="15"/>
      <c r="Y159" s="15"/>
      <c r="Z159" s="15"/>
      <c r="AA159" s="15"/>
      <c r="AB159" s="15"/>
      <c r="AC159" s="15"/>
      <c r="AD159" s="15"/>
      <c r="AE159" s="15"/>
      <c r="AF159" s="15"/>
      <c r="AG159" s="15"/>
      <c r="AH159" s="15"/>
    </row>
    <row r="160" spans="1:34" ht="16.2" thickBot="1" x14ac:dyDescent="0.35">
      <c r="A160" s="56"/>
      <c r="B160" s="59">
        <v>7</v>
      </c>
      <c r="C160" s="60" t="s">
        <v>6</v>
      </c>
      <c r="D160" s="61" t="s">
        <v>15</v>
      </c>
      <c r="E160" s="46"/>
      <c r="F160" s="46"/>
      <c r="G160" s="55"/>
      <c r="H160" s="47"/>
      <c r="I160" s="47"/>
      <c r="J160" s="55"/>
      <c r="K160" s="47"/>
      <c r="L160" s="55"/>
      <c r="M160" s="49"/>
      <c r="N160" s="49"/>
      <c r="O160" s="49"/>
      <c r="P160" s="49"/>
      <c r="Q160" s="49"/>
      <c r="R160" s="52"/>
      <c r="S160" s="52"/>
      <c r="T160" s="51"/>
      <c r="U160" s="15"/>
      <c r="V160" s="15"/>
      <c r="W160" s="15"/>
      <c r="X160" s="15"/>
      <c r="Y160" s="15"/>
      <c r="Z160" s="15"/>
      <c r="AA160" s="15"/>
      <c r="AB160" s="15"/>
      <c r="AC160" s="15"/>
      <c r="AD160" s="15"/>
      <c r="AE160" s="15"/>
      <c r="AF160" s="15"/>
      <c r="AG160" s="15"/>
      <c r="AH160" s="15"/>
    </row>
    <row r="161" spans="1:34" ht="16.2" thickBot="1" x14ac:dyDescent="0.35">
      <c r="A161" s="56"/>
      <c r="B161" s="59">
        <v>8</v>
      </c>
      <c r="C161" s="60" t="s">
        <v>7</v>
      </c>
      <c r="D161" s="61" t="s">
        <v>15</v>
      </c>
      <c r="E161" s="46"/>
      <c r="F161" s="46"/>
      <c r="G161" s="55"/>
      <c r="H161" s="47"/>
      <c r="I161" s="47"/>
      <c r="J161" s="55"/>
      <c r="K161" s="47"/>
      <c r="L161" s="55"/>
      <c r="M161" s="49"/>
      <c r="N161" s="49"/>
      <c r="O161" s="49"/>
      <c r="P161" s="49"/>
      <c r="Q161" s="49"/>
      <c r="R161" s="52"/>
      <c r="S161" s="52"/>
      <c r="T161" s="51"/>
      <c r="U161" s="15"/>
      <c r="V161" s="15"/>
      <c r="W161" s="15"/>
      <c r="X161" s="15"/>
      <c r="Y161" s="15"/>
      <c r="Z161" s="15"/>
      <c r="AA161" s="15"/>
      <c r="AB161" s="15"/>
      <c r="AC161" s="15"/>
      <c r="AD161" s="15"/>
      <c r="AE161" s="15"/>
      <c r="AF161" s="15"/>
      <c r="AG161" s="15"/>
      <c r="AH161" s="15"/>
    </row>
    <row r="162" spans="1:34" ht="16.2" thickBot="1" x14ac:dyDescent="0.35">
      <c r="A162" s="56"/>
      <c r="B162" s="59">
        <v>9</v>
      </c>
      <c r="C162" s="60" t="s">
        <v>8</v>
      </c>
      <c r="D162" s="61" t="s">
        <v>15</v>
      </c>
      <c r="E162" s="46"/>
      <c r="F162" s="46"/>
      <c r="G162" s="55"/>
      <c r="H162" s="47"/>
      <c r="I162" s="47"/>
      <c r="J162" s="55"/>
      <c r="K162" s="47"/>
      <c r="L162" s="55"/>
      <c r="M162" s="49"/>
      <c r="N162" s="49"/>
      <c r="O162" s="49"/>
      <c r="P162" s="49"/>
      <c r="Q162" s="49"/>
      <c r="R162" s="52"/>
      <c r="S162" s="52"/>
      <c r="T162" s="51"/>
      <c r="U162" s="15"/>
      <c r="V162" s="15"/>
      <c r="W162" s="15"/>
      <c r="X162" s="15"/>
      <c r="Y162" s="15"/>
      <c r="Z162" s="15"/>
      <c r="AA162" s="15"/>
      <c r="AB162" s="15"/>
      <c r="AC162" s="15"/>
      <c r="AD162" s="15"/>
      <c r="AE162" s="15"/>
      <c r="AF162" s="15"/>
      <c r="AG162" s="15"/>
      <c r="AH162" s="15"/>
    </row>
    <row r="163" spans="1:34" ht="16.2" thickBot="1" x14ac:dyDescent="0.35">
      <c r="A163" s="56"/>
      <c r="B163" s="59">
        <v>10</v>
      </c>
      <c r="C163" s="60" t="s">
        <v>76</v>
      </c>
      <c r="D163" s="61" t="s">
        <v>15</v>
      </c>
      <c r="E163" s="46"/>
      <c r="F163" s="46"/>
      <c r="G163" s="55"/>
      <c r="H163" s="47"/>
      <c r="I163" s="47"/>
      <c r="J163" s="55"/>
      <c r="K163" s="47"/>
      <c r="L163" s="55"/>
      <c r="M163" s="49"/>
      <c r="N163" s="49"/>
      <c r="O163" s="49"/>
      <c r="P163" s="49"/>
      <c r="Q163" s="49"/>
      <c r="R163" s="52"/>
      <c r="S163" s="52"/>
      <c r="T163" s="51"/>
      <c r="U163" s="15"/>
      <c r="V163" s="15"/>
      <c r="W163" s="15"/>
      <c r="X163" s="15"/>
      <c r="Y163" s="15"/>
      <c r="Z163" s="15"/>
      <c r="AA163" s="15"/>
      <c r="AB163" s="15"/>
      <c r="AC163" s="15"/>
      <c r="AD163" s="15"/>
      <c r="AE163" s="15"/>
      <c r="AF163" s="15"/>
      <c r="AG163" s="15"/>
      <c r="AH163" s="15"/>
    </row>
    <row r="164" spans="1:34" ht="16.2" thickBot="1" x14ac:dyDescent="0.35">
      <c r="A164" s="56"/>
      <c r="B164" s="59">
        <v>11</v>
      </c>
      <c r="C164" s="60" t="s">
        <v>9</v>
      </c>
      <c r="D164" s="61" t="s">
        <v>15</v>
      </c>
      <c r="E164" s="46"/>
      <c r="F164" s="46"/>
      <c r="G164" s="55"/>
      <c r="H164" s="47"/>
      <c r="I164" s="47"/>
      <c r="J164" s="55"/>
      <c r="K164" s="47"/>
      <c r="L164" s="55"/>
      <c r="M164" s="49"/>
      <c r="N164" s="49"/>
      <c r="O164" s="49"/>
      <c r="P164" s="49"/>
      <c r="Q164" s="49"/>
      <c r="R164" s="52"/>
      <c r="S164" s="52"/>
      <c r="T164" s="51"/>
      <c r="U164" s="15"/>
      <c r="V164" s="15"/>
      <c r="W164" s="15"/>
      <c r="X164" s="15"/>
      <c r="Y164" s="15"/>
      <c r="Z164" s="15"/>
      <c r="AA164" s="15"/>
      <c r="AB164" s="15"/>
      <c r="AC164" s="15"/>
      <c r="AD164" s="15"/>
      <c r="AE164" s="15"/>
      <c r="AF164" s="15"/>
      <c r="AG164" s="15"/>
      <c r="AH164" s="15"/>
    </row>
    <row r="165" spans="1:34" ht="16.2" thickBot="1" x14ac:dyDescent="0.35">
      <c r="A165" s="56"/>
      <c r="B165" s="59">
        <v>12</v>
      </c>
      <c r="C165" s="60" t="s">
        <v>77</v>
      </c>
      <c r="D165" s="61" t="s">
        <v>15</v>
      </c>
      <c r="E165" s="46"/>
      <c r="F165" s="46"/>
      <c r="G165" s="55"/>
      <c r="H165" s="47"/>
      <c r="I165" s="47"/>
      <c r="J165" s="55"/>
      <c r="K165" s="47"/>
      <c r="L165" s="55"/>
      <c r="M165" s="49"/>
      <c r="N165" s="49"/>
      <c r="O165" s="49"/>
      <c r="P165" s="49"/>
      <c r="Q165" s="49"/>
      <c r="R165" s="52"/>
      <c r="S165" s="52"/>
      <c r="T165" s="51"/>
      <c r="U165" s="15"/>
      <c r="V165" s="15"/>
      <c r="W165" s="15"/>
      <c r="X165" s="15"/>
      <c r="Y165" s="15"/>
      <c r="Z165" s="15"/>
      <c r="AA165" s="15"/>
      <c r="AB165" s="15"/>
      <c r="AC165" s="15"/>
      <c r="AD165" s="15"/>
      <c r="AE165" s="15"/>
      <c r="AF165" s="15"/>
      <c r="AG165" s="15"/>
      <c r="AH165" s="15"/>
    </row>
    <row r="166" spans="1:34" ht="16.2" thickBot="1" x14ac:dyDescent="0.35">
      <c r="A166" s="56"/>
      <c r="B166" s="59">
        <v>13</v>
      </c>
      <c r="C166" s="60" t="s">
        <v>10</v>
      </c>
      <c r="D166" s="61" t="s">
        <v>15</v>
      </c>
      <c r="E166" s="46"/>
      <c r="F166" s="46"/>
      <c r="G166" s="55"/>
      <c r="H166" s="47"/>
      <c r="I166" s="47"/>
      <c r="J166" s="55"/>
      <c r="K166" s="47"/>
      <c r="L166" s="55"/>
      <c r="M166" s="49"/>
      <c r="N166" s="49"/>
      <c r="O166" s="49"/>
      <c r="P166" s="49"/>
      <c r="Q166" s="49"/>
      <c r="R166" s="52"/>
      <c r="S166" s="52"/>
      <c r="T166" s="51"/>
      <c r="U166" s="15"/>
      <c r="V166" s="15"/>
      <c r="W166" s="15"/>
      <c r="X166" s="15"/>
      <c r="Y166" s="15"/>
      <c r="Z166" s="15"/>
      <c r="AA166" s="15"/>
      <c r="AB166" s="15"/>
      <c r="AC166" s="15"/>
      <c r="AD166" s="15"/>
      <c r="AE166" s="15"/>
      <c r="AF166" s="15"/>
      <c r="AG166" s="15"/>
      <c r="AH166" s="15"/>
    </row>
    <row r="167" spans="1:34" ht="16.2" thickBot="1" x14ac:dyDescent="0.35">
      <c r="A167" s="56"/>
      <c r="B167" s="59">
        <v>14</v>
      </c>
      <c r="C167" s="60" t="s">
        <v>75</v>
      </c>
      <c r="D167" s="61" t="s">
        <v>15</v>
      </c>
      <c r="E167" s="46"/>
      <c r="F167" s="46"/>
      <c r="G167" s="55"/>
      <c r="H167" s="47"/>
      <c r="I167" s="47"/>
      <c r="J167" s="55"/>
      <c r="K167" s="47"/>
      <c r="L167" s="55"/>
      <c r="M167" s="49"/>
      <c r="N167" s="49"/>
      <c r="O167" s="49"/>
      <c r="P167" s="49"/>
      <c r="Q167" s="49"/>
      <c r="R167" s="52"/>
      <c r="S167" s="52"/>
      <c r="T167" s="51"/>
      <c r="U167" s="15"/>
      <c r="V167" s="15"/>
      <c r="W167" s="15"/>
      <c r="X167" s="15"/>
      <c r="Y167" s="15"/>
      <c r="Z167" s="15"/>
      <c r="AA167" s="15"/>
      <c r="AB167" s="15"/>
      <c r="AC167" s="15"/>
      <c r="AD167" s="15"/>
      <c r="AE167" s="15"/>
      <c r="AF167" s="15"/>
      <c r="AG167" s="15"/>
      <c r="AH167" s="15"/>
    </row>
    <row r="168" spans="1:34" ht="16.2" thickBot="1" x14ac:dyDescent="0.35">
      <c r="A168" s="56"/>
      <c r="B168" s="59">
        <v>15</v>
      </c>
      <c r="C168" s="60" t="s">
        <v>11</v>
      </c>
      <c r="D168" s="61" t="s">
        <v>15</v>
      </c>
      <c r="E168" s="46"/>
      <c r="F168" s="46"/>
      <c r="G168" s="55"/>
      <c r="H168" s="47"/>
      <c r="I168" s="47"/>
      <c r="J168" s="55"/>
      <c r="K168" s="47"/>
      <c r="L168" s="55"/>
      <c r="M168" s="49"/>
      <c r="N168" s="49"/>
      <c r="O168" s="49"/>
      <c r="P168" s="49"/>
      <c r="Q168" s="49"/>
      <c r="R168" s="52"/>
      <c r="S168" s="52"/>
      <c r="T168" s="51"/>
      <c r="U168" s="15"/>
      <c r="V168" s="15"/>
      <c r="W168" s="15"/>
      <c r="X168" s="15"/>
      <c r="Y168" s="15"/>
      <c r="Z168" s="15"/>
      <c r="AA168" s="15"/>
      <c r="AB168" s="15"/>
      <c r="AC168" s="15"/>
      <c r="AD168" s="15"/>
      <c r="AE168" s="15"/>
      <c r="AF168" s="15"/>
      <c r="AG168" s="15"/>
      <c r="AH168" s="15"/>
    </row>
    <row r="169" spans="1:34" ht="16.2" thickBot="1" x14ac:dyDescent="0.35">
      <c r="A169" s="56"/>
      <c r="B169" s="59">
        <v>16</v>
      </c>
      <c r="C169" s="60" t="s">
        <v>12</v>
      </c>
      <c r="D169" s="61" t="s">
        <v>15</v>
      </c>
      <c r="E169" s="46"/>
      <c r="F169" s="46"/>
      <c r="G169" s="55"/>
      <c r="H169" s="47"/>
      <c r="I169" s="47"/>
      <c r="J169" s="55"/>
      <c r="K169" s="47"/>
      <c r="L169" s="55"/>
      <c r="M169" s="49"/>
      <c r="N169" s="49"/>
      <c r="O169" s="49"/>
      <c r="P169" s="49"/>
      <c r="Q169" s="49"/>
      <c r="R169" s="52"/>
      <c r="S169" s="52"/>
      <c r="T169" s="51"/>
      <c r="U169" s="15"/>
      <c r="V169" s="15"/>
      <c r="W169" s="15"/>
      <c r="X169" s="15"/>
      <c r="Y169" s="15"/>
      <c r="Z169" s="15"/>
      <c r="AA169" s="15"/>
      <c r="AB169" s="15"/>
      <c r="AC169" s="15"/>
      <c r="AD169" s="15"/>
      <c r="AE169" s="15"/>
      <c r="AF169" s="15"/>
      <c r="AG169" s="15"/>
      <c r="AH169" s="15"/>
    </row>
    <row r="170" spans="1:34" ht="16.2" thickBot="1" x14ac:dyDescent="0.35">
      <c r="A170" s="56"/>
      <c r="B170" s="59">
        <v>17</v>
      </c>
      <c r="C170" s="60" t="s">
        <v>13</v>
      </c>
      <c r="D170" s="61" t="s">
        <v>15</v>
      </c>
      <c r="E170" s="46"/>
      <c r="F170" s="46"/>
      <c r="G170" s="55"/>
      <c r="H170" s="47"/>
      <c r="I170" s="47"/>
      <c r="J170" s="55"/>
      <c r="K170" s="47"/>
      <c r="L170" s="55"/>
      <c r="M170" s="49"/>
      <c r="N170" s="49"/>
      <c r="O170" s="49"/>
      <c r="P170" s="49"/>
      <c r="Q170" s="49"/>
      <c r="R170" s="52"/>
      <c r="S170" s="52"/>
      <c r="T170" s="51"/>
      <c r="U170" s="15"/>
      <c r="V170" s="15"/>
      <c r="W170" s="15"/>
      <c r="X170" s="15"/>
      <c r="Y170" s="15"/>
      <c r="Z170" s="15"/>
      <c r="AA170" s="15"/>
      <c r="AB170" s="15"/>
      <c r="AC170" s="15"/>
      <c r="AD170" s="15"/>
      <c r="AE170" s="15"/>
      <c r="AF170" s="15"/>
      <c r="AG170" s="15"/>
      <c r="AH170" s="15"/>
    </row>
    <row r="171" spans="1:34" ht="14.4" thickBot="1" x14ac:dyDescent="0.35">
      <c r="A171" s="56"/>
      <c r="B171" s="57"/>
      <c r="C171" s="56"/>
      <c r="D171" s="56"/>
      <c r="E171" s="56"/>
      <c r="F171" s="56"/>
      <c r="G171" s="56"/>
      <c r="H171" s="56"/>
      <c r="I171" s="56"/>
      <c r="J171" s="56"/>
      <c r="K171" s="56"/>
      <c r="L171" s="55"/>
      <c r="M171" s="49"/>
      <c r="N171" s="49"/>
      <c r="O171" s="49"/>
      <c r="P171" s="49"/>
      <c r="Q171" s="49"/>
      <c r="R171" s="49"/>
      <c r="S171" s="49"/>
      <c r="T171" s="51"/>
      <c r="U171" s="15"/>
      <c r="V171" s="15"/>
      <c r="W171" s="15"/>
      <c r="X171" s="15"/>
      <c r="Y171" s="15"/>
      <c r="Z171" s="15"/>
      <c r="AA171" s="15"/>
      <c r="AB171" s="15"/>
      <c r="AC171" s="15"/>
      <c r="AD171" s="15"/>
      <c r="AE171" s="15"/>
      <c r="AF171" s="15"/>
      <c r="AG171" s="15"/>
      <c r="AH171" s="15"/>
    </row>
    <row r="172" spans="1:34" ht="16.2" thickBot="1" x14ac:dyDescent="0.35">
      <c r="A172" s="56"/>
      <c r="B172" s="57"/>
      <c r="C172" s="60" t="s">
        <v>86</v>
      </c>
      <c r="D172" s="60"/>
      <c r="E172" s="60"/>
      <c r="F172" s="60"/>
      <c r="G172" s="56"/>
      <c r="H172" s="47"/>
      <c r="I172" s="47"/>
      <c r="J172" s="55"/>
      <c r="K172" s="47"/>
      <c r="L172" s="56"/>
      <c r="M172" s="51"/>
      <c r="N172" s="51"/>
      <c r="O172" s="51"/>
      <c r="P172" s="51"/>
      <c r="Q172" s="51"/>
      <c r="R172" s="51"/>
      <c r="S172" s="51"/>
      <c r="T172" s="51"/>
      <c r="U172" s="15"/>
      <c r="V172" s="15"/>
      <c r="W172" s="15"/>
      <c r="X172" s="15"/>
      <c r="Y172" s="15"/>
      <c r="Z172" s="15"/>
      <c r="AA172" s="15"/>
      <c r="AB172" s="15"/>
      <c r="AC172" s="15"/>
      <c r="AD172" s="15"/>
      <c r="AE172" s="15"/>
      <c r="AF172" s="15"/>
      <c r="AG172" s="15"/>
      <c r="AH172" s="15"/>
    </row>
    <row r="173" spans="1:34" ht="16.2" thickBot="1" x14ac:dyDescent="0.35">
      <c r="A173" s="56"/>
      <c r="B173" s="57"/>
      <c r="C173" s="60" t="s">
        <v>87</v>
      </c>
      <c r="D173" s="60"/>
      <c r="E173" s="60"/>
      <c r="F173" s="60"/>
      <c r="G173" s="56"/>
      <c r="H173" s="47"/>
      <c r="I173" s="47"/>
      <c r="J173" s="56"/>
      <c r="K173" s="47"/>
      <c r="L173" s="56"/>
      <c r="M173" s="51"/>
      <c r="N173" s="51"/>
      <c r="O173" s="51"/>
      <c r="P173" s="51"/>
      <c r="Q173" s="51"/>
      <c r="R173" s="51"/>
      <c r="S173" s="51"/>
      <c r="T173" s="51"/>
      <c r="U173" s="15"/>
      <c r="V173" s="15"/>
      <c r="W173" s="15"/>
      <c r="X173" s="15"/>
      <c r="Y173" s="15"/>
      <c r="Z173" s="15"/>
      <c r="AA173" s="15"/>
      <c r="AB173" s="15"/>
      <c r="AC173" s="15"/>
      <c r="AD173" s="15"/>
      <c r="AE173" s="15"/>
      <c r="AF173" s="15"/>
      <c r="AG173" s="15"/>
      <c r="AH173" s="15"/>
    </row>
    <row r="174" spans="1:34" ht="16.2" thickBot="1" x14ac:dyDescent="0.35">
      <c r="A174" s="56"/>
      <c r="B174" s="57"/>
      <c r="C174" s="60" t="s">
        <v>96</v>
      </c>
      <c r="D174" s="60"/>
      <c r="E174" s="60"/>
      <c r="F174" s="60"/>
      <c r="G174" s="56"/>
      <c r="H174" s="47"/>
      <c r="I174" s="47"/>
      <c r="J174" s="56"/>
      <c r="K174" s="47"/>
      <c r="L174" s="56"/>
      <c r="M174" s="51"/>
      <c r="N174" s="51"/>
      <c r="O174" s="51"/>
      <c r="P174" s="51"/>
      <c r="Q174" s="51"/>
      <c r="R174" s="51"/>
      <c r="S174" s="51"/>
      <c r="T174" s="51"/>
      <c r="U174" s="15"/>
      <c r="V174" s="15"/>
      <c r="W174" s="15"/>
      <c r="X174" s="15"/>
      <c r="Y174" s="15"/>
      <c r="Z174" s="15"/>
      <c r="AA174" s="15"/>
      <c r="AB174" s="15"/>
      <c r="AC174" s="15"/>
      <c r="AD174" s="15"/>
      <c r="AE174" s="15"/>
      <c r="AF174" s="15"/>
      <c r="AG174" s="15"/>
      <c r="AH174" s="15"/>
    </row>
    <row r="175" spans="1:34" x14ac:dyDescent="0.3">
      <c r="A175" s="56"/>
      <c r="B175" s="57"/>
      <c r="C175" s="56"/>
      <c r="D175" s="56"/>
      <c r="E175" s="56"/>
      <c r="F175" s="56"/>
      <c r="G175" s="56"/>
      <c r="H175" s="56"/>
      <c r="I175" s="56"/>
      <c r="J175" s="56"/>
      <c r="K175" s="56"/>
      <c r="L175" s="56"/>
      <c r="M175" s="51"/>
      <c r="N175" s="51"/>
      <c r="O175" s="51"/>
      <c r="P175" s="51"/>
      <c r="Q175" s="51"/>
      <c r="R175" s="51"/>
      <c r="S175" s="51"/>
      <c r="T175" s="51"/>
      <c r="U175" s="15"/>
      <c r="V175" s="15"/>
      <c r="W175" s="15"/>
      <c r="X175" s="15"/>
      <c r="Y175" s="15"/>
      <c r="Z175" s="15"/>
      <c r="AA175" s="15"/>
      <c r="AB175" s="15"/>
      <c r="AC175" s="15"/>
      <c r="AD175" s="15"/>
      <c r="AE175" s="15"/>
      <c r="AF175" s="15"/>
      <c r="AG175" s="15"/>
      <c r="AH175" s="15"/>
    </row>
    <row r="176" spans="1:34" ht="30" customHeight="1" x14ac:dyDescent="0.4">
      <c r="A176" s="3"/>
      <c r="B176" s="18" t="s">
        <v>42</v>
      </c>
      <c r="C176" s="5"/>
      <c r="D176" s="5"/>
      <c r="E176" s="5"/>
      <c r="F176" s="5"/>
      <c r="G176" s="5"/>
      <c r="H176" s="5"/>
      <c r="I176" s="5"/>
      <c r="J176" s="5"/>
      <c r="K176" s="5"/>
      <c r="L176" s="5"/>
      <c r="M176" s="5"/>
      <c r="N176" s="5"/>
      <c r="O176" s="5"/>
      <c r="P176" s="5"/>
      <c r="Q176" s="5"/>
      <c r="R176" s="5"/>
      <c r="S176" s="5"/>
      <c r="T176" s="6"/>
      <c r="U176" s="10"/>
      <c r="V176" s="11"/>
      <c r="W176" s="12"/>
      <c r="X176" s="12"/>
      <c r="Y176" s="12"/>
      <c r="Z176" s="12"/>
      <c r="AA176" s="12"/>
      <c r="AB176" s="12"/>
      <c r="AC176" s="12"/>
      <c r="AD176" s="12"/>
      <c r="AE176" s="12"/>
      <c r="AF176" s="13"/>
      <c r="AG176" s="13"/>
      <c r="AH176" s="14"/>
    </row>
    <row r="177" spans="1:34" ht="24.6" x14ac:dyDescent="0.4">
      <c r="A177" s="2"/>
      <c r="B177" s="20"/>
      <c r="C177" s="2"/>
      <c r="D177" s="2"/>
      <c r="E177" s="2"/>
      <c r="F177" s="2"/>
      <c r="G177" s="2"/>
      <c r="H177" s="2"/>
      <c r="I177" s="2"/>
      <c r="J177" s="2"/>
      <c r="K177" s="2"/>
      <c r="L177" s="2"/>
      <c r="M177" s="2"/>
      <c r="N177" s="2"/>
      <c r="O177" s="2"/>
      <c r="P177" s="2"/>
      <c r="Q177" s="2"/>
      <c r="R177" s="2"/>
      <c r="S177" s="2"/>
      <c r="T177" s="16"/>
      <c r="U177" s="15"/>
      <c r="V177" s="15"/>
      <c r="W177" s="15"/>
      <c r="X177" s="15"/>
      <c r="Y177" s="15"/>
      <c r="Z177" s="15"/>
      <c r="AA177" s="15"/>
      <c r="AB177" s="15"/>
      <c r="AC177" s="15"/>
      <c r="AD177" s="15"/>
      <c r="AE177" s="15"/>
      <c r="AF177" s="15"/>
      <c r="AG177" s="15"/>
      <c r="AH177" s="15"/>
    </row>
    <row r="178" spans="1:34" ht="24.6" x14ac:dyDescent="0.4">
      <c r="A178" s="2"/>
      <c r="B178" s="20"/>
      <c r="C178" s="2"/>
      <c r="D178" s="2"/>
      <c r="E178" s="2"/>
      <c r="F178" s="2"/>
      <c r="G178" s="2"/>
      <c r="H178" s="2"/>
      <c r="I178" s="2"/>
      <c r="J178" s="2"/>
      <c r="K178" s="2"/>
      <c r="L178" s="2"/>
      <c r="M178" s="2"/>
      <c r="N178" s="2"/>
      <c r="O178" s="2"/>
      <c r="P178" s="2"/>
      <c r="Q178" s="2"/>
      <c r="R178" s="2"/>
      <c r="S178" s="2"/>
      <c r="T178" s="16"/>
      <c r="U178" s="15"/>
      <c r="V178" s="15"/>
      <c r="W178" s="15"/>
      <c r="X178" s="15"/>
      <c r="Y178" s="15"/>
      <c r="Z178" s="15"/>
      <c r="AA178" s="15"/>
      <c r="AB178" s="15"/>
      <c r="AC178" s="15"/>
      <c r="AD178" s="15"/>
      <c r="AE178" s="15"/>
      <c r="AF178" s="15"/>
      <c r="AG178" s="15"/>
      <c r="AH178" s="15"/>
    </row>
    <row r="179" spans="1:34" ht="24.6" x14ac:dyDescent="0.4">
      <c r="A179" s="2"/>
      <c r="B179" s="20"/>
      <c r="C179" s="2"/>
      <c r="D179" s="2"/>
      <c r="E179" s="2"/>
      <c r="F179" s="2"/>
      <c r="G179" s="2"/>
      <c r="H179" s="2"/>
      <c r="I179" s="2"/>
      <c r="J179" s="2"/>
      <c r="K179" s="2"/>
      <c r="L179" s="2"/>
      <c r="M179" s="2"/>
      <c r="N179" s="2"/>
      <c r="O179" s="2"/>
      <c r="P179" s="2"/>
      <c r="Q179" s="2"/>
      <c r="R179" s="2"/>
      <c r="S179" s="2"/>
      <c r="T179" s="16"/>
      <c r="U179" s="15"/>
      <c r="V179" s="15"/>
      <c r="W179" s="15"/>
      <c r="X179" s="15"/>
      <c r="Y179" s="15"/>
      <c r="Z179" s="15"/>
      <c r="AA179" s="15"/>
      <c r="AB179" s="15"/>
      <c r="AC179" s="15"/>
      <c r="AD179" s="15"/>
      <c r="AE179" s="15"/>
      <c r="AF179" s="15"/>
      <c r="AG179" s="15"/>
      <c r="AH179" s="15"/>
    </row>
    <row r="180" spans="1:34" ht="24.6" x14ac:dyDescent="0.4">
      <c r="A180" s="2"/>
      <c r="B180" s="20"/>
      <c r="C180" s="2"/>
      <c r="D180" s="2"/>
      <c r="E180" s="2"/>
      <c r="F180" s="2"/>
      <c r="G180" s="2"/>
      <c r="H180" s="2"/>
      <c r="I180" s="2"/>
      <c r="J180" s="2"/>
      <c r="K180" s="2"/>
      <c r="L180" s="2"/>
      <c r="M180" s="2"/>
      <c r="N180" s="2"/>
      <c r="O180" s="2"/>
      <c r="P180" s="2"/>
      <c r="Q180" s="2"/>
      <c r="R180" s="2"/>
      <c r="S180" s="2"/>
      <c r="T180" s="16"/>
      <c r="U180" s="15"/>
      <c r="V180" s="15"/>
      <c r="W180" s="15"/>
      <c r="X180" s="15"/>
      <c r="Y180" s="15"/>
      <c r="Z180" s="15"/>
      <c r="AA180" s="15"/>
      <c r="AB180" s="15"/>
      <c r="AC180" s="15"/>
      <c r="AD180" s="15"/>
      <c r="AE180" s="15"/>
      <c r="AF180" s="15"/>
      <c r="AG180" s="15"/>
      <c r="AH180" s="15"/>
    </row>
    <row r="181" spans="1:34" ht="24.6" x14ac:dyDescent="0.4">
      <c r="A181" s="2"/>
      <c r="B181" s="20"/>
      <c r="C181" s="2"/>
      <c r="D181" s="2"/>
      <c r="E181" s="2"/>
      <c r="F181" s="2"/>
      <c r="G181" s="2"/>
      <c r="H181" s="2"/>
      <c r="I181" s="2"/>
      <c r="J181" s="2"/>
      <c r="K181" s="2"/>
      <c r="L181" s="2"/>
      <c r="M181" s="2"/>
      <c r="N181" s="2"/>
      <c r="O181" s="2"/>
      <c r="P181" s="2"/>
      <c r="Q181" s="2"/>
      <c r="R181" s="2"/>
      <c r="S181" s="2"/>
      <c r="T181" s="16"/>
      <c r="U181" s="15"/>
      <c r="V181" s="15"/>
      <c r="W181" s="15"/>
      <c r="X181" s="15"/>
      <c r="Y181" s="15"/>
      <c r="Z181" s="15"/>
      <c r="AA181" s="15"/>
      <c r="AB181" s="15"/>
      <c r="AC181" s="15"/>
      <c r="AD181" s="15"/>
      <c r="AE181" s="15"/>
      <c r="AF181" s="15"/>
      <c r="AG181" s="15"/>
      <c r="AH181" s="15"/>
    </row>
    <row r="182" spans="1:34" ht="24.6" x14ac:dyDescent="0.4">
      <c r="A182" s="2"/>
      <c r="B182" s="20"/>
      <c r="C182" s="2"/>
      <c r="D182" s="2"/>
      <c r="E182" s="2"/>
      <c r="F182" s="2"/>
      <c r="G182" s="2"/>
      <c r="H182" s="2"/>
      <c r="I182" s="2"/>
      <c r="J182" s="2"/>
      <c r="K182" s="2"/>
      <c r="L182" s="2"/>
      <c r="M182" s="2"/>
      <c r="N182" s="2"/>
      <c r="O182" s="2"/>
      <c r="P182" s="2"/>
      <c r="Q182" s="2"/>
      <c r="R182" s="2"/>
      <c r="S182" s="2"/>
      <c r="T182" s="16"/>
      <c r="U182" s="15"/>
      <c r="V182" s="15"/>
      <c r="W182" s="15"/>
      <c r="X182" s="15"/>
      <c r="Y182" s="15"/>
      <c r="Z182" s="15"/>
      <c r="AA182" s="15"/>
      <c r="AB182" s="15"/>
      <c r="AC182" s="15"/>
      <c r="AD182" s="15"/>
      <c r="AE182" s="15"/>
      <c r="AF182" s="15"/>
      <c r="AG182" s="15"/>
      <c r="AH182" s="15"/>
    </row>
    <row r="183" spans="1:34" ht="24.6" x14ac:dyDescent="0.4">
      <c r="A183" s="2"/>
      <c r="B183" s="20"/>
      <c r="C183" s="2"/>
      <c r="D183" s="2"/>
      <c r="E183" s="2"/>
      <c r="F183" s="2"/>
      <c r="G183" s="2"/>
      <c r="H183" s="2"/>
      <c r="I183" s="2"/>
      <c r="J183" s="2"/>
      <c r="K183" s="2"/>
      <c r="L183" s="2"/>
      <c r="M183" s="2"/>
      <c r="N183" s="2"/>
      <c r="O183" s="2"/>
      <c r="P183" s="2"/>
      <c r="Q183" s="2"/>
      <c r="R183" s="2"/>
      <c r="S183" s="2"/>
      <c r="T183" s="16"/>
      <c r="U183" s="15"/>
      <c r="V183" s="15"/>
      <c r="W183" s="15"/>
      <c r="X183" s="15"/>
      <c r="Y183" s="15"/>
      <c r="Z183" s="15"/>
      <c r="AA183" s="15"/>
      <c r="AB183" s="15"/>
      <c r="AC183" s="15"/>
      <c r="AD183" s="15"/>
      <c r="AE183" s="15"/>
      <c r="AF183" s="15"/>
      <c r="AG183" s="15"/>
      <c r="AH183" s="15"/>
    </row>
    <row r="184" spans="1:34" ht="24.6" x14ac:dyDescent="0.4">
      <c r="A184" s="2"/>
      <c r="B184" s="20"/>
      <c r="C184" s="2"/>
      <c r="D184" s="2"/>
      <c r="E184" s="2"/>
      <c r="F184" s="2"/>
      <c r="G184" s="2"/>
      <c r="H184" s="2"/>
      <c r="I184" s="2"/>
      <c r="J184" s="2"/>
      <c r="K184" s="2"/>
      <c r="L184" s="2"/>
      <c r="M184" s="2"/>
      <c r="N184" s="2"/>
      <c r="O184" s="2"/>
      <c r="P184" s="2"/>
      <c r="Q184" s="2"/>
      <c r="R184" s="2"/>
      <c r="S184" s="2"/>
      <c r="T184" s="16"/>
      <c r="U184" s="15"/>
      <c r="V184" s="15"/>
      <c r="W184" s="15"/>
      <c r="X184" s="15"/>
      <c r="Y184" s="15"/>
      <c r="Z184" s="15"/>
      <c r="AA184" s="15"/>
      <c r="AB184" s="15"/>
      <c r="AC184" s="15"/>
      <c r="AD184" s="15"/>
      <c r="AE184" s="15"/>
      <c r="AF184" s="15"/>
      <c r="AG184" s="15"/>
      <c r="AH184" s="15"/>
    </row>
    <row r="185" spans="1:34" ht="24.6" x14ac:dyDescent="0.4">
      <c r="A185" s="2"/>
      <c r="B185" s="20"/>
      <c r="C185" s="2"/>
      <c r="D185" s="2"/>
      <c r="E185" s="2"/>
      <c r="F185" s="2"/>
      <c r="G185" s="2"/>
      <c r="H185" s="2"/>
      <c r="I185" s="2"/>
      <c r="J185" s="2"/>
      <c r="K185" s="2"/>
      <c r="L185" s="2"/>
      <c r="M185" s="2"/>
      <c r="N185" s="2"/>
      <c r="O185" s="2"/>
      <c r="P185" s="2"/>
      <c r="Q185" s="2"/>
      <c r="R185" s="2"/>
      <c r="S185" s="2"/>
      <c r="T185" s="16"/>
      <c r="U185" s="15"/>
      <c r="V185" s="15"/>
      <c r="W185" s="15"/>
      <c r="X185" s="15"/>
      <c r="Y185" s="15"/>
      <c r="Z185" s="15"/>
      <c r="AA185" s="15"/>
      <c r="AB185" s="15"/>
      <c r="AC185" s="15"/>
      <c r="AD185" s="15"/>
      <c r="AE185" s="15"/>
      <c r="AF185" s="15"/>
      <c r="AG185" s="15"/>
      <c r="AH185" s="15"/>
    </row>
    <row r="186" spans="1:34" ht="24.6" x14ac:dyDescent="0.4">
      <c r="A186" s="2"/>
      <c r="B186" s="20"/>
      <c r="C186" s="2"/>
      <c r="D186" s="2"/>
      <c r="E186" s="2"/>
      <c r="F186" s="2"/>
      <c r="G186" s="2"/>
      <c r="H186" s="2"/>
      <c r="I186" s="2"/>
      <c r="J186" s="2"/>
      <c r="K186" s="2"/>
      <c r="L186" s="2"/>
      <c r="M186" s="2"/>
      <c r="N186" s="2"/>
      <c r="O186" s="2"/>
      <c r="P186" s="2"/>
      <c r="Q186" s="2"/>
      <c r="R186" s="2"/>
      <c r="S186" s="2"/>
      <c r="T186" s="16"/>
      <c r="U186" s="15"/>
      <c r="V186" s="15"/>
      <c r="W186" s="15"/>
      <c r="X186" s="15"/>
      <c r="Y186" s="15"/>
      <c r="Z186" s="15"/>
      <c r="AA186" s="15"/>
      <c r="AB186" s="15"/>
      <c r="AC186" s="15"/>
      <c r="AD186" s="15"/>
      <c r="AE186" s="15"/>
      <c r="AF186" s="15"/>
      <c r="AG186" s="15"/>
      <c r="AH186" s="15"/>
    </row>
    <row r="187" spans="1:34" ht="24.6" x14ac:dyDescent="0.4">
      <c r="A187" s="2"/>
      <c r="B187" s="20"/>
      <c r="C187" s="2"/>
      <c r="D187" s="2"/>
      <c r="E187" s="2"/>
      <c r="F187" s="2"/>
      <c r="G187" s="2"/>
      <c r="H187" s="2"/>
      <c r="I187" s="2"/>
      <c r="J187" s="2"/>
      <c r="K187" s="2"/>
      <c r="L187" s="2"/>
      <c r="M187" s="2"/>
      <c r="N187" s="2"/>
      <c r="O187" s="2"/>
      <c r="P187" s="2"/>
      <c r="Q187" s="2"/>
      <c r="R187" s="2"/>
      <c r="S187" s="2"/>
      <c r="T187" s="16"/>
      <c r="U187" s="15"/>
      <c r="V187" s="15"/>
      <c r="W187" s="15"/>
      <c r="X187" s="15"/>
      <c r="Y187" s="15"/>
      <c r="Z187" s="15"/>
      <c r="AA187" s="15"/>
      <c r="AB187" s="15"/>
      <c r="AC187" s="15"/>
      <c r="AD187" s="15"/>
      <c r="AE187" s="15"/>
      <c r="AF187" s="15"/>
      <c r="AG187" s="15"/>
      <c r="AH187" s="15"/>
    </row>
    <row r="188" spans="1:34" ht="24.6" x14ac:dyDescent="0.4">
      <c r="A188" s="2"/>
      <c r="B188" s="20"/>
      <c r="C188" s="2"/>
      <c r="D188" s="2"/>
      <c r="E188" s="2"/>
      <c r="F188" s="2"/>
      <c r="G188" s="2"/>
      <c r="H188" s="2"/>
      <c r="I188" s="2"/>
      <c r="J188" s="2"/>
      <c r="K188" s="2"/>
      <c r="L188" s="2"/>
      <c r="M188" s="2"/>
      <c r="N188" s="2"/>
      <c r="O188" s="2"/>
      <c r="P188" s="2"/>
      <c r="Q188" s="2"/>
      <c r="R188" s="2"/>
      <c r="S188" s="2"/>
      <c r="T188" s="16"/>
      <c r="U188" s="15"/>
      <c r="V188" s="15"/>
      <c r="W188" s="15"/>
      <c r="X188" s="15"/>
      <c r="Y188" s="15"/>
      <c r="Z188" s="15"/>
      <c r="AA188" s="15"/>
      <c r="AB188" s="15"/>
      <c r="AC188" s="15"/>
      <c r="AD188" s="15"/>
      <c r="AE188" s="15"/>
      <c r="AF188" s="15"/>
      <c r="AG188" s="15"/>
      <c r="AH188" s="15"/>
    </row>
    <row r="189" spans="1:34" x14ac:dyDescent="0.3">
      <c r="A189" s="2"/>
      <c r="B189" s="20"/>
      <c r="C189" s="2"/>
      <c r="D189" s="2"/>
      <c r="E189" s="2"/>
      <c r="F189" s="2"/>
      <c r="G189" s="2"/>
      <c r="H189" s="2"/>
      <c r="I189" s="2"/>
      <c r="J189" s="2"/>
      <c r="K189" s="2"/>
      <c r="L189" s="2"/>
      <c r="M189" s="2"/>
      <c r="N189" s="2"/>
      <c r="O189" s="2"/>
      <c r="P189" s="2"/>
      <c r="Q189" s="2"/>
      <c r="R189" s="2"/>
      <c r="S189" s="2"/>
      <c r="T189" s="2"/>
      <c r="U189" s="15"/>
      <c r="V189" s="15"/>
      <c r="W189" s="15"/>
      <c r="X189" s="15"/>
      <c r="Y189" s="15"/>
      <c r="Z189" s="15"/>
      <c r="AA189" s="15"/>
      <c r="AB189" s="15"/>
      <c r="AC189" s="15"/>
      <c r="AD189" s="15"/>
      <c r="AE189" s="15"/>
      <c r="AF189" s="15"/>
      <c r="AG189" s="15"/>
      <c r="AH189" s="15"/>
    </row>
    <row r="190" spans="1:34" x14ac:dyDescent="0.3">
      <c r="A190" s="2"/>
      <c r="B190" s="20"/>
      <c r="C190" s="2"/>
      <c r="D190" s="2"/>
      <c r="E190" s="2"/>
      <c r="F190" s="2"/>
      <c r="G190" s="2"/>
      <c r="H190" s="2"/>
      <c r="I190" s="2"/>
      <c r="J190" s="2"/>
      <c r="K190" s="2"/>
      <c r="L190" s="2"/>
      <c r="M190" s="2"/>
      <c r="N190" s="2"/>
      <c r="O190" s="2"/>
      <c r="P190" s="2"/>
      <c r="Q190" s="2"/>
      <c r="R190" s="2"/>
      <c r="S190" s="2"/>
      <c r="T190" s="2"/>
      <c r="U190" s="15"/>
      <c r="V190" s="15"/>
      <c r="W190" s="15"/>
      <c r="X190" s="15"/>
      <c r="Y190" s="15"/>
      <c r="Z190" s="15"/>
      <c r="AA190" s="15"/>
      <c r="AB190" s="15"/>
      <c r="AC190" s="15"/>
      <c r="AD190" s="15"/>
      <c r="AE190" s="15"/>
      <c r="AF190" s="15"/>
      <c r="AG190" s="15"/>
      <c r="AH190" s="15"/>
    </row>
    <row r="191" spans="1:34" x14ac:dyDescent="0.3">
      <c r="A191" s="2"/>
      <c r="B191" s="20"/>
      <c r="C191" s="2"/>
      <c r="D191" s="2"/>
      <c r="E191" s="2"/>
      <c r="F191" s="2"/>
      <c r="G191" s="2"/>
      <c r="H191" s="2"/>
      <c r="I191" s="2"/>
      <c r="J191" s="2"/>
      <c r="K191" s="2"/>
      <c r="L191" s="2"/>
      <c r="M191" s="2"/>
      <c r="N191" s="2"/>
      <c r="O191" s="2"/>
      <c r="P191" s="2"/>
      <c r="Q191" s="2"/>
      <c r="R191" s="2"/>
      <c r="S191" s="2"/>
      <c r="T191" s="2"/>
      <c r="U191" s="15"/>
      <c r="V191" s="15"/>
      <c r="W191" s="15"/>
      <c r="X191" s="15"/>
      <c r="Y191" s="15"/>
      <c r="Z191" s="15"/>
      <c r="AA191" s="15"/>
      <c r="AB191" s="15"/>
      <c r="AC191" s="15"/>
      <c r="AD191" s="15"/>
      <c r="AE191" s="15"/>
      <c r="AF191" s="15"/>
      <c r="AG191" s="15"/>
      <c r="AH191" s="15"/>
    </row>
    <row r="192" spans="1:34" x14ac:dyDescent="0.3">
      <c r="A192" s="2"/>
      <c r="B192" s="20"/>
      <c r="C192" s="2"/>
      <c r="D192" s="2"/>
      <c r="E192" s="2"/>
      <c r="F192" s="2"/>
      <c r="G192" s="2"/>
      <c r="H192" s="2"/>
      <c r="I192" s="2"/>
      <c r="J192" s="2"/>
      <c r="K192" s="2"/>
      <c r="L192" s="2"/>
      <c r="M192" s="2"/>
      <c r="N192" s="2"/>
      <c r="O192" s="2"/>
      <c r="P192" s="2"/>
      <c r="Q192" s="2"/>
      <c r="R192" s="2"/>
      <c r="S192" s="2"/>
      <c r="T192" s="2"/>
      <c r="U192" s="15"/>
      <c r="V192" s="15"/>
      <c r="W192" s="15"/>
      <c r="X192" s="15"/>
      <c r="Y192" s="15"/>
      <c r="Z192" s="15"/>
      <c r="AA192" s="15"/>
      <c r="AB192" s="15"/>
      <c r="AC192" s="15"/>
      <c r="AD192" s="15"/>
      <c r="AE192" s="15"/>
      <c r="AF192" s="15"/>
      <c r="AG192" s="15"/>
      <c r="AH192" s="15"/>
    </row>
    <row r="193" spans="1:34" x14ac:dyDescent="0.3">
      <c r="A193" s="2"/>
      <c r="B193" s="20"/>
      <c r="C193" s="2"/>
      <c r="D193" s="2"/>
      <c r="E193" s="2"/>
      <c r="F193" s="2"/>
      <c r="G193" s="2"/>
      <c r="H193" s="2"/>
      <c r="I193" s="2"/>
      <c r="J193" s="2"/>
      <c r="K193" s="2"/>
      <c r="L193" s="2"/>
      <c r="M193" s="2"/>
      <c r="N193" s="2"/>
      <c r="O193" s="2"/>
      <c r="P193" s="2"/>
      <c r="Q193" s="2"/>
      <c r="R193" s="2"/>
      <c r="S193" s="2"/>
      <c r="T193" s="2"/>
      <c r="U193" s="15"/>
      <c r="V193" s="15"/>
      <c r="W193" s="15"/>
      <c r="X193" s="15"/>
      <c r="Y193" s="15"/>
      <c r="Z193" s="15"/>
      <c r="AA193" s="15"/>
      <c r="AB193" s="15"/>
      <c r="AC193" s="15"/>
      <c r="AD193" s="15"/>
      <c r="AE193" s="15"/>
      <c r="AF193" s="15"/>
      <c r="AG193" s="15"/>
      <c r="AH193" s="15"/>
    </row>
    <row r="194" spans="1:34" x14ac:dyDescent="0.3">
      <c r="A194" s="2"/>
      <c r="B194" s="20"/>
      <c r="C194" s="2"/>
      <c r="D194" s="2"/>
      <c r="E194" s="2"/>
      <c r="F194" s="2"/>
      <c r="G194" s="2"/>
      <c r="H194" s="2"/>
      <c r="I194" s="2"/>
      <c r="J194" s="2"/>
      <c r="K194" s="2"/>
      <c r="L194" s="2"/>
      <c r="M194" s="2"/>
      <c r="N194" s="2"/>
      <c r="O194" s="2"/>
      <c r="P194" s="2"/>
      <c r="Q194" s="2"/>
      <c r="R194" s="2"/>
      <c r="S194" s="2"/>
      <c r="T194" s="2"/>
      <c r="U194" s="15"/>
      <c r="V194" s="15"/>
      <c r="W194" s="15"/>
      <c r="X194" s="15"/>
      <c r="Y194" s="15"/>
      <c r="Z194" s="15"/>
      <c r="AA194" s="15"/>
      <c r="AB194" s="15"/>
      <c r="AC194" s="15"/>
      <c r="AD194" s="15"/>
      <c r="AE194" s="15"/>
      <c r="AF194" s="15"/>
      <c r="AG194" s="15"/>
      <c r="AH194" s="15"/>
    </row>
    <row r="195" spans="1:34" x14ac:dyDescent="0.3">
      <c r="A195" s="2"/>
      <c r="B195" s="20"/>
      <c r="C195" s="2"/>
      <c r="D195" s="2"/>
      <c r="E195" s="2"/>
      <c r="F195" s="2"/>
      <c r="G195" s="2"/>
      <c r="H195" s="2"/>
      <c r="I195" s="2"/>
      <c r="J195" s="2"/>
      <c r="K195" s="2"/>
      <c r="L195" s="2"/>
      <c r="M195" s="2"/>
      <c r="N195" s="2"/>
      <c r="O195" s="2"/>
      <c r="P195" s="2"/>
      <c r="Q195" s="2"/>
      <c r="R195" s="2"/>
      <c r="S195" s="2"/>
      <c r="T195" s="2"/>
      <c r="U195" s="15"/>
      <c r="V195" s="15"/>
      <c r="W195" s="15"/>
      <c r="X195" s="15"/>
      <c r="Y195" s="15"/>
      <c r="Z195" s="15"/>
      <c r="AA195" s="15"/>
      <c r="AB195" s="15"/>
      <c r="AC195" s="15"/>
      <c r="AD195" s="15"/>
      <c r="AE195" s="15"/>
      <c r="AF195" s="15"/>
      <c r="AG195" s="15"/>
      <c r="AH195" s="15"/>
    </row>
    <row r="196" spans="1:34" x14ac:dyDescent="0.3">
      <c r="A196" s="2"/>
      <c r="B196" s="20"/>
      <c r="C196" s="2"/>
      <c r="D196" s="2"/>
      <c r="E196" s="2"/>
      <c r="F196" s="2"/>
      <c r="G196" s="2"/>
      <c r="H196" s="2"/>
      <c r="I196" s="2"/>
      <c r="J196" s="2"/>
      <c r="K196" s="2"/>
      <c r="L196" s="2"/>
      <c r="M196" s="2"/>
      <c r="N196" s="2"/>
      <c r="O196" s="2"/>
      <c r="P196" s="2"/>
      <c r="Q196" s="2"/>
      <c r="R196" s="2"/>
      <c r="S196" s="2"/>
      <c r="T196" s="2"/>
      <c r="U196" s="15"/>
      <c r="V196" s="15"/>
      <c r="W196" s="15"/>
      <c r="X196" s="15"/>
      <c r="Y196" s="15"/>
      <c r="Z196" s="15"/>
      <c r="AA196" s="15"/>
      <c r="AB196" s="15"/>
      <c r="AC196" s="15"/>
      <c r="AD196" s="15"/>
      <c r="AE196" s="15"/>
      <c r="AF196" s="15"/>
      <c r="AG196" s="15"/>
      <c r="AH196" s="15"/>
    </row>
    <row r="197" spans="1:34" x14ac:dyDescent="0.3">
      <c r="A197" s="2"/>
      <c r="B197" s="20"/>
      <c r="C197" s="2"/>
      <c r="D197" s="2"/>
      <c r="E197" s="2"/>
      <c r="F197" s="2"/>
      <c r="G197" s="2"/>
      <c r="H197" s="2"/>
      <c r="I197" s="2"/>
      <c r="J197" s="2"/>
      <c r="K197" s="2"/>
      <c r="L197" s="2"/>
      <c r="M197" s="2"/>
      <c r="N197" s="2"/>
      <c r="O197" s="2"/>
      <c r="P197" s="2"/>
      <c r="Q197" s="2"/>
      <c r="R197" s="2"/>
      <c r="S197" s="2"/>
      <c r="T197" s="2"/>
      <c r="U197" s="15"/>
      <c r="V197" s="15"/>
      <c r="W197" s="15"/>
      <c r="X197" s="15"/>
      <c r="Y197" s="15"/>
      <c r="Z197" s="15"/>
      <c r="AA197" s="15"/>
      <c r="AB197" s="15"/>
      <c r="AC197" s="15"/>
      <c r="AD197" s="15"/>
      <c r="AE197" s="15"/>
      <c r="AF197" s="15"/>
      <c r="AG197" s="15"/>
      <c r="AH197" s="15"/>
    </row>
    <row r="198" spans="1:34" x14ac:dyDescent="0.3">
      <c r="A198" s="2"/>
      <c r="B198" s="20"/>
      <c r="C198" s="2"/>
      <c r="D198" s="2"/>
      <c r="E198" s="2"/>
      <c r="F198" s="2"/>
      <c r="G198" s="2"/>
      <c r="H198" s="2"/>
      <c r="I198" s="2"/>
      <c r="J198" s="2"/>
      <c r="K198" s="2"/>
      <c r="L198" s="2"/>
      <c r="M198" s="2"/>
      <c r="N198" s="2"/>
      <c r="O198" s="2"/>
      <c r="P198" s="2"/>
      <c r="Q198" s="2"/>
      <c r="R198" s="2"/>
      <c r="S198" s="2"/>
      <c r="T198" s="2"/>
      <c r="U198" s="15"/>
      <c r="V198" s="15"/>
      <c r="W198" s="15"/>
      <c r="X198" s="15"/>
      <c r="Y198" s="15"/>
      <c r="Z198" s="15"/>
      <c r="AA198" s="15"/>
      <c r="AB198" s="15"/>
      <c r="AC198" s="15"/>
      <c r="AD198" s="15"/>
      <c r="AE198" s="15"/>
      <c r="AF198" s="15"/>
      <c r="AG198" s="15"/>
      <c r="AH198" s="15"/>
    </row>
    <row r="199" spans="1:34" x14ac:dyDescent="0.3">
      <c r="A199" s="2"/>
      <c r="B199" s="20"/>
      <c r="C199" s="2"/>
      <c r="D199" s="2"/>
      <c r="E199" s="2"/>
      <c r="F199" s="2"/>
      <c r="G199" s="2"/>
      <c r="H199" s="2"/>
      <c r="I199" s="2"/>
      <c r="J199" s="2"/>
      <c r="K199" s="2"/>
      <c r="L199" s="2"/>
      <c r="M199" s="2"/>
      <c r="N199" s="2"/>
      <c r="O199" s="2"/>
      <c r="P199" s="2"/>
      <c r="Q199" s="2"/>
      <c r="R199" s="2"/>
      <c r="S199" s="2"/>
      <c r="T199" s="2"/>
      <c r="U199" s="15"/>
      <c r="V199" s="15"/>
      <c r="W199" s="15"/>
      <c r="X199" s="15"/>
      <c r="Y199" s="15"/>
      <c r="Z199" s="15"/>
      <c r="AA199" s="15"/>
      <c r="AB199" s="15"/>
      <c r="AC199" s="15"/>
      <c r="AD199" s="15"/>
      <c r="AE199" s="15"/>
      <c r="AF199" s="15"/>
      <c r="AG199" s="15"/>
      <c r="AH199" s="15"/>
    </row>
    <row r="200" spans="1:34" x14ac:dyDescent="0.3">
      <c r="A200" s="2"/>
      <c r="B200" s="20"/>
      <c r="C200" s="2"/>
      <c r="D200" s="2"/>
      <c r="E200" s="2"/>
      <c r="F200" s="2"/>
      <c r="G200" s="2"/>
      <c r="H200" s="2"/>
      <c r="I200" s="2"/>
      <c r="J200" s="2"/>
      <c r="K200" s="2"/>
      <c r="L200" s="2"/>
      <c r="M200" s="2"/>
      <c r="N200" s="2"/>
      <c r="O200" s="2"/>
      <c r="P200" s="2"/>
      <c r="Q200" s="2"/>
      <c r="R200" s="2"/>
      <c r="S200" s="2"/>
      <c r="T200" s="2"/>
      <c r="U200" s="15"/>
      <c r="V200" s="15"/>
      <c r="W200" s="15"/>
      <c r="X200" s="15"/>
      <c r="Y200" s="15"/>
      <c r="Z200" s="15"/>
      <c r="AA200" s="15"/>
      <c r="AB200" s="15"/>
      <c r="AC200" s="15"/>
      <c r="AD200" s="15"/>
      <c r="AE200" s="15"/>
      <c r="AF200" s="15"/>
      <c r="AG200" s="15"/>
      <c r="AH200" s="15"/>
    </row>
    <row r="201" spans="1:34" ht="30" customHeight="1" x14ac:dyDescent="0.4">
      <c r="A201" s="3"/>
      <c r="B201" s="18" t="s">
        <v>41</v>
      </c>
      <c r="C201" s="5"/>
      <c r="D201" s="5"/>
      <c r="E201" s="5"/>
      <c r="F201" s="5"/>
      <c r="G201" s="5"/>
      <c r="H201" s="5"/>
      <c r="I201" s="5"/>
      <c r="J201" s="5"/>
      <c r="K201" s="5"/>
      <c r="L201" s="5"/>
      <c r="M201" s="5"/>
      <c r="N201" s="5"/>
      <c r="O201" s="5"/>
      <c r="P201" s="5"/>
      <c r="Q201" s="5"/>
      <c r="R201" s="5"/>
      <c r="S201" s="5"/>
      <c r="T201" s="6"/>
      <c r="U201" s="10"/>
      <c r="V201" s="11"/>
      <c r="W201" s="12"/>
      <c r="X201" s="12"/>
      <c r="Y201" s="12"/>
      <c r="Z201" s="12"/>
      <c r="AA201" s="12"/>
      <c r="AB201" s="12"/>
      <c r="AC201" s="12"/>
      <c r="AD201" s="12"/>
      <c r="AE201" s="12"/>
      <c r="AF201" s="13"/>
      <c r="AG201" s="13"/>
      <c r="AH201" s="14"/>
    </row>
    <row r="202" spans="1:34" ht="24.6" x14ac:dyDescent="0.4">
      <c r="A202" s="2"/>
      <c r="B202" s="20"/>
      <c r="C202" s="2"/>
      <c r="D202" s="2"/>
      <c r="E202" s="2"/>
      <c r="F202" s="2"/>
      <c r="G202" s="2"/>
      <c r="H202" s="2"/>
      <c r="I202" s="2"/>
      <c r="J202" s="2"/>
      <c r="K202" s="2"/>
      <c r="L202" s="2"/>
      <c r="M202" s="2"/>
      <c r="N202" s="2"/>
      <c r="O202" s="2"/>
      <c r="P202" s="2"/>
      <c r="Q202" s="2"/>
      <c r="R202" s="2"/>
      <c r="S202" s="2"/>
      <c r="T202" s="16"/>
      <c r="U202" s="15"/>
      <c r="V202" s="15"/>
      <c r="W202" s="15"/>
      <c r="X202" s="15"/>
      <c r="Y202" s="15"/>
      <c r="Z202" s="15"/>
      <c r="AA202" s="15"/>
      <c r="AB202" s="15"/>
      <c r="AC202" s="15"/>
      <c r="AD202" s="15"/>
      <c r="AE202" s="15"/>
      <c r="AF202" s="15"/>
      <c r="AG202" s="15"/>
      <c r="AH202" s="15"/>
    </row>
    <row r="203" spans="1:34" ht="24.6" x14ac:dyDescent="0.4">
      <c r="A203" s="2"/>
      <c r="B203" s="20"/>
      <c r="C203" s="2"/>
      <c r="D203" s="2"/>
      <c r="E203" s="2"/>
      <c r="F203" s="2"/>
      <c r="G203" s="2"/>
      <c r="H203" s="2"/>
      <c r="I203" s="2"/>
      <c r="J203" s="2"/>
      <c r="K203" s="2"/>
      <c r="L203" s="2"/>
      <c r="M203" s="2"/>
      <c r="N203" s="2"/>
      <c r="O203" s="2"/>
      <c r="P203" s="2"/>
      <c r="Q203" s="2"/>
      <c r="R203" s="2"/>
      <c r="S203" s="2"/>
      <c r="T203" s="16"/>
      <c r="U203" s="15"/>
      <c r="V203" s="15"/>
      <c r="W203" s="15"/>
      <c r="X203" s="15"/>
      <c r="Y203" s="15"/>
      <c r="Z203" s="15"/>
      <c r="AA203" s="15"/>
      <c r="AB203" s="15"/>
      <c r="AC203" s="15"/>
      <c r="AD203" s="15"/>
      <c r="AE203" s="15"/>
      <c r="AF203" s="15"/>
      <c r="AG203" s="15"/>
      <c r="AH203" s="15"/>
    </row>
    <row r="204" spans="1:34" ht="24.6" x14ac:dyDescent="0.4">
      <c r="A204" s="2"/>
      <c r="B204" s="20"/>
      <c r="C204" s="2"/>
      <c r="D204" s="2"/>
      <c r="E204" s="2"/>
      <c r="F204" s="2"/>
      <c r="G204" s="2"/>
      <c r="H204" s="2"/>
      <c r="I204" s="2"/>
      <c r="J204" s="2"/>
      <c r="K204" s="2"/>
      <c r="L204" s="2"/>
      <c r="M204" s="2"/>
      <c r="N204" s="2"/>
      <c r="O204" s="2"/>
      <c r="P204" s="2"/>
      <c r="Q204" s="2"/>
      <c r="R204" s="2"/>
      <c r="S204" s="2"/>
      <c r="T204" s="16"/>
      <c r="U204" s="15"/>
      <c r="V204" s="15"/>
      <c r="W204" s="15"/>
      <c r="X204" s="15"/>
      <c r="Y204" s="15"/>
      <c r="Z204" s="15"/>
      <c r="AA204" s="15"/>
      <c r="AB204" s="15"/>
      <c r="AC204" s="15"/>
      <c r="AD204" s="15"/>
      <c r="AE204" s="15"/>
      <c r="AF204" s="15"/>
      <c r="AG204" s="15"/>
      <c r="AH204" s="15"/>
    </row>
    <row r="205" spans="1:34" ht="24.6" x14ac:dyDescent="0.4">
      <c r="A205" s="2"/>
      <c r="B205" s="20"/>
      <c r="C205" s="2"/>
      <c r="D205" s="2"/>
      <c r="E205" s="2"/>
      <c r="F205" s="2"/>
      <c r="G205" s="2"/>
      <c r="H205" s="2"/>
      <c r="I205" s="2"/>
      <c r="J205" s="2"/>
      <c r="K205" s="2"/>
      <c r="L205" s="2"/>
      <c r="M205" s="2"/>
      <c r="N205" s="2"/>
      <c r="O205" s="2"/>
      <c r="P205" s="2"/>
      <c r="Q205" s="2"/>
      <c r="R205" s="2"/>
      <c r="S205" s="2"/>
      <c r="T205" s="16"/>
      <c r="U205" s="15"/>
      <c r="V205" s="15"/>
      <c r="W205" s="15"/>
      <c r="X205" s="15"/>
      <c r="Y205" s="15"/>
      <c r="Z205" s="15"/>
      <c r="AA205" s="15"/>
      <c r="AB205" s="15"/>
      <c r="AC205" s="15"/>
      <c r="AD205" s="15"/>
      <c r="AE205" s="15"/>
      <c r="AF205" s="15"/>
      <c r="AG205" s="15"/>
      <c r="AH205" s="15"/>
    </row>
    <row r="206" spans="1:34" ht="24.6" x14ac:dyDescent="0.4">
      <c r="A206" s="2"/>
      <c r="B206" s="20"/>
      <c r="C206" s="2"/>
      <c r="D206" s="2"/>
      <c r="E206" s="2"/>
      <c r="F206" s="2"/>
      <c r="G206" s="2"/>
      <c r="H206" s="2"/>
      <c r="I206" s="2"/>
      <c r="J206" s="2"/>
      <c r="K206" s="2"/>
      <c r="L206" s="2"/>
      <c r="M206" s="2"/>
      <c r="N206" s="2"/>
      <c r="O206" s="2"/>
      <c r="P206" s="2"/>
      <c r="Q206" s="2"/>
      <c r="R206" s="2"/>
      <c r="S206" s="2"/>
      <c r="T206" s="16"/>
      <c r="U206" s="15"/>
      <c r="V206" s="15"/>
      <c r="W206" s="15"/>
      <c r="X206" s="15"/>
      <c r="Y206" s="15"/>
      <c r="Z206" s="15"/>
      <c r="AA206" s="15"/>
      <c r="AB206" s="15"/>
      <c r="AC206" s="15"/>
      <c r="AD206" s="15"/>
      <c r="AE206" s="15"/>
      <c r="AF206" s="15"/>
      <c r="AG206" s="15"/>
      <c r="AH206" s="15"/>
    </row>
    <row r="207" spans="1:34" ht="24.6" x14ac:dyDescent="0.4">
      <c r="A207" s="2"/>
      <c r="B207" s="20"/>
      <c r="C207" s="2"/>
      <c r="D207" s="2"/>
      <c r="E207" s="2"/>
      <c r="F207" s="2"/>
      <c r="G207" s="2"/>
      <c r="H207" s="2"/>
      <c r="I207" s="2"/>
      <c r="J207" s="2"/>
      <c r="K207" s="2"/>
      <c r="L207" s="2"/>
      <c r="M207" s="2"/>
      <c r="N207" s="2"/>
      <c r="O207" s="2"/>
      <c r="P207" s="2"/>
      <c r="Q207" s="2"/>
      <c r="R207" s="2"/>
      <c r="S207" s="2"/>
      <c r="T207" s="16"/>
      <c r="U207" s="15"/>
      <c r="V207" s="15"/>
      <c r="W207" s="15"/>
      <c r="X207" s="15"/>
      <c r="Y207" s="15"/>
      <c r="Z207" s="15"/>
      <c r="AA207" s="15"/>
      <c r="AB207" s="15"/>
      <c r="AC207" s="15"/>
      <c r="AD207" s="15"/>
      <c r="AE207" s="15"/>
      <c r="AF207" s="15"/>
      <c r="AG207" s="15"/>
      <c r="AH207" s="15"/>
    </row>
    <row r="208" spans="1:34" ht="24.6" x14ac:dyDescent="0.4">
      <c r="A208" s="2"/>
      <c r="B208" s="20"/>
      <c r="C208" s="2"/>
      <c r="D208" s="2"/>
      <c r="E208" s="2"/>
      <c r="F208" s="2"/>
      <c r="G208" s="2"/>
      <c r="H208" s="2"/>
      <c r="I208" s="2"/>
      <c r="J208" s="2"/>
      <c r="K208" s="2"/>
      <c r="L208" s="2"/>
      <c r="M208" s="2"/>
      <c r="N208" s="2"/>
      <c r="O208" s="2"/>
      <c r="P208" s="2"/>
      <c r="Q208" s="2"/>
      <c r="R208" s="2"/>
      <c r="S208" s="2"/>
      <c r="T208" s="16"/>
      <c r="U208" s="15"/>
      <c r="V208" s="15"/>
      <c r="W208" s="15"/>
      <c r="X208" s="15"/>
      <c r="Y208" s="15"/>
      <c r="Z208" s="15"/>
      <c r="AA208" s="15"/>
      <c r="AB208" s="15"/>
      <c r="AC208" s="15"/>
      <c r="AD208" s="15"/>
      <c r="AE208" s="15"/>
      <c r="AF208" s="15"/>
      <c r="AG208" s="15"/>
      <c r="AH208" s="15"/>
    </row>
    <row r="209" spans="1:34" ht="24.6" x14ac:dyDescent="0.4">
      <c r="A209" s="2"/>
      <c r="B209" s="20"/>
      <c r="C209" s="2"/>
      <c r="D209" s="2"/>
      <c r="E209" s="2"/>
      <c r="F209" s="2"/>
      <c r="G209" s="2"/>
      <c r="H209" s="2"/>
      <c r="I209" s="2"/>
      <c r="J209" s="2"/>
      <c r="K209" s="2"/>
      <c r="L209" s="2"/>
      <c r="M209" s="2"/>
      <c r="N209" s="2"/>
      <c r="O209" s="2"/>
      <c r="P209" s="2"/>
      <c r="Q209" s="2"/>
      <c r="R209" s="2"/>
      <c r="S209" s="2"/>
      <c r="T209" s="16"/>
      <c r="U209" s="15"/>
      <c r="V209" s="15"/>
      <c r="W209" s="15"/>
      <c r="X209" s="15"/>
      <c r="Y209" s="15"/>
      <c r="Z209" s="15"/>
      <c r="AA209" s="15"/>
      <c r="AB209" s="15"/>
      <c r="AC209" s="15"/>
      <c r="AD209" s="15"/>
      <c r="AE209" s="15"/>
      <c r="AF209" s="15"/>
      <c r="AG209" s="15"/>
      <c r="AH209" s="15"/>
    </row>
    <row r="210" spans="1:34" ht="24.6" x14ac:dyDescent="0.4">
      <c r="A210" s="2"/>
      <c r="B210" s="20"/>
      <c r="C210" s="2"/>
      <c r="D210" s="2"/>
      <c r="E210" s="2"/>
      <c r="F210" s="2"/>
      <c r="G210" s="2"/>
      <c r="H210" s="2"/>
      <c r="I210" s="2"/>
      <c r="J210" s="2"/>
      <c r="K210" s="2"/>
      <c r="L210" s="2"/>
      <c r="M210" s="2"/>
      <c r="N210" s="2"/>
      <c r="O210" s="2"/>
      <c r="P210" s="2"/>
      <c r="Q210" s="2"/>
      <c r="R210" s="2"/>
      <c r="S210" s="2"/>
      <c r="T210" s="16"/>
      <c r="U210" s="15"/>
      <c r="V210" s="15"/>
      <c r="W210" s="15"/>
      <c r="X210" s="15"/>
      <c r="Y210" s="15"/>
      <c r="Z210" s="15"/>
      <c r="AA210" s="15"/>
      <c r="AB210" s="15"/>
      <c r="AC210" s="15"/>
      <c r="AD210" s="15"/>
      <c r="AE210" s="15"/>
      <c r="AF210" s="15"/>
      <c r="AG210" s="15"/>
      <c r="AH210" s="15"/>
    </row>
    <row r="211" spans="1:34" ht="24.6" x14ac:dyDescent="0.4">
      <c r="A211" s="2"/>
      <c r="B211" s="20"/>
      <c r="C211" s="2"/>
      <c r="D211" s="2"/>
      <c r="E211" s="2"/>
      <c r="F211" s="2"/>
      <c r="G211" s="2"/>
      <c r="H211" s="2"/>
      <c r="I211" s="2"/>
      <c r="J211" s="2"/>
      <c r="K211" s="2"/>
      <c r="L211" s="2"/>
      <c r="M211" s="2"/>
      <c r="N211" s="2"/>
      <c r="O211" s="2"/>
      <c r="P211" s="2"/>
      <c r="Q211" s="2"/>
      <c r="R211" s="2"/>
      <c r="S211" s="2"/>
      <c r="T211" s="16"/>
      <c r="U211" s="15"/>
      <c r="V211" s="15"/>
      <c r="W211" s="15"/>
      <c r="X211" s="15"/>
      <c r="Y211" s="15"/>
      <c r="Z211" s="15"/>
      <c r="AA211" s="15"/>
      <c r="AB211" s="15"/>
      <c r="AC211" s="15"/>
      <c r="AD211" s="15"/>
      <c r="AE211" s="15"/>
      <c r="AF211" s="15"/>
      <c r="AG211" s="15"/>
      <c r="AH211" s="15"/>
    </row>
    <row r="212" spans="1:34" ht="24.6" x14ac:dyDescent="0.4">
      <c r="A212" s="2"/>
      <c r="B212" s="20"/>
      <c r="C212" s="2"/>
      <c r="D212" s="2"/>
      <c r="E212" s="2"/>
      <c r="F212" s="2"/>
      <c r="G212" s="2"/>
      <c r="H212" s="2"/>
      <c r="I212" s="2"/>
      <c r="J212" s="2"/>
      <c r="K212" s="2"/>
      <c r="L212" s="2"/>
      <c r="M212" s="2"/>
      <c r="N212" s="2"/>
      <c r="O212" s="2"/>
      <c r="P212" s="2"/>
      <c r="Q212" s="2"/>
      <c r="R212" s="2"/>
      <c r="S212" s="2"/>
      <c r="T212" s="16"/>
      <c r="U212" s="15"/>
      <c r="V212" s="15"/>
      <c r="W212" s="15"/>
      <c r="X212" s="15"/>
      <c r="Y212" s="15"/>
      <c r="Z212" s="15"/>
      <c r="AA212" s="15"/>
      <c r="AB212" s="15"/>
      <c r="AC212" s="15"/>
      <c r="AD212" s="15"/>
      <c r="AE212" s="15"/>
      <c r="AF212" s="15"/>
      <c r="AG212" s="15"/>
      <c r="AH212" s="15"/>
    </row>
    <row r="213" spans="1:34" ht="24.6" x14ac:dyDescent="0.4">
      <c r="A213" s="2"/>
      <c r="B213" s="20"/>
      <c r="C213" s="2"/>
      <c r="D213" s="2"/>
      <c r="E213" s="2"/>
      <c r="F213" s="2"/>
      <c r="G213" s="2"/>
      <c r="H213" s="2"/>
      <c r="I213" s="2"/>
      <c r="J213" s="2"/>
      <c r="K213" s="2"/>
      <c r="L213" s="2"/>
      <c r="M213" s="2"/>
      <c r="N213" s="2"/>
      <c r="O213" s="2"/>
      <c r="P213" s="2"/>
      <c r="Q213" s="2"/>
      <c r="R213" s="2"/>
      <c r="S213" s="2"/>
      <c r="T213" s="16"/>
      <c r="U213" s="15"/>
      <c r="V213" s="15"/>
      <c r="W213" s="15"/>
      <c r="X213" s="15"/>
      <c r="Y213" s="15"/>
      <c r="Z213" s="15"/>
      <c r="AA213" s="15"/>
      <c r="AB213" s="15"/>
      <c r="AC213" s="15"/>
      <c r="AD213" s="15"/>
      <c r="AE213" s="15"/>
      <c r="AF213" s="15"/>
      <c r="AG213" s="15"/>
      <c r="AH213" s="15"/>
    </row>
    <row r="214" spans="1:34" x14ac:dyDescent="0.3">
      <c r="A214" s="2"/>
      <c r="B214" s="20"/>
      <c r="C214" s="2"/>
      <c r="D214" s="2"/>
      <c r="E214" s="2"/>
      <c r="F214" s="2"/>
      <c r="G214" s="2"/>
      <c r="H214" s="2"/>
      <c r="I214" s="2"/>
      <c r="J214" s="2"/>
      <c r="K214" s="2"/>
      <c r="L214" s="2"/>
      <c r="M214" s="2"/>
      <c r="N214" s="2"/>
      <c r="O214" s="2"/>
      <c r="P214" s="2"/>
      <c r="Q214" s="2"/>
      <c r="R214" s="2"/>
      <c r="S214" s="2"/>
      <c r="T214" s="2"/>
      <c r="U214" s="15"/>
      <c r="V214" s="15"/>
      <c r="W214" s="15"/>
      <c r="X214" s="15"/>
      <c r="Y214" s="15"/>
      <c r="Z214" s="15"/>
      <c r="AA214" s="15"/>
      <c r="AB214" s="15"/>
      <c r="AC214" s="15"/>
      <c r="AD214" s="15"/>
      <c r="AE214" s="15"/>
      <c r="AF214" s="15"/>
      <c r="AG214" s="15"/>
      <c r="AH214" s="15"/>
    </row>
    <row r="215" spans="1:34" x14ac:dyDescent="0.3">
      <c r="A215" s="2"/>
      <c r="B215" s="20"/>
      <c r="C215" s="2"/>
      <c r="D215" s="2"/>
      <c r="E215" s="2"/>
      <c r="F215" s="2"/>
      <c r="G215" s="2"/>
      <c r="H215" s="2"/>
      <c r="I215" s="2"/>
      <c r="J215" s="2"/>
      <c r="K215" s="2"/>
      <c r="L215" s="2"/>
      <c r="M215" s="2"/>
      <c r="N215" s="2"/>
      <c r="O215" s="2"/>
      <c r="P215" s="2"/>
      <c r="Q215" s="2"/>
      <c r="R215" s="2"/>
      <c r="S215" s="2"/>
      <c r="T215" s="2"/>
      <c r="U215" s="15"/>
      <c r="V215" s="15"/>
      <c r="W215" s="15"/>
      <c r="X215" s="15"/>
      <c r="Y215" s="15"/>
      <c r="Z215" s="15"/>
      <c r="AA215" s="15"/>
      <c r="AB215" s="15"/>
      <c r="AC215" s="15"/>
      <c r="AD215" s="15"/>
      <c r="AE215" s="15"/>
      <c r="AF215" s="15"/>
      <c r="AG215" s="15"/>
      <c r="AH215" s="15"/>
    </row>
    <row r="216" spans="1:34" x14ac:dyDescent="0.3">
      <c r="A216" s="2"/>
      <c r="B216" s="20"/>
      <c r="C216" s="2"/>
      <c r="D216" s="2"/>
      <c r="E216" s="2"/>
      <c r="F216" s="2"/>
      <c r="G216" s="2"/>
      <c r="H216" s="2"/>
      <c r="I216" s="2"/>
      <c r="J216" s="2"/>
      <c r="K216" s="2"/>
      <c r="L216" s="2"/>
      <c r="M216" s="2"/>
      <c r="N216" s="2"/>
      <c r="O216" s="2"/>
      <c r="P216" s="2"/>
      <c r="Q216" s="2"/>
      <c r="R216" s="2"/>
      <c r="S216" s="2"/>
      <c r="T216" s="2"/>
      <c r="U216" s="15"/>
      <c r="V216" s="15"/>
      <c r="W216" s="15"/>
      <c r="X216" s="15"/>
      <c r="Y216" s="15"/>
      <c r="Z216" s="15"/>
      <c r="AA216" s="15"/>
      <c r="AB216" s="15"/>
      <c r="AC216" s="15"/>
      <c r="AD216" s="15"/>
      <c r="AE216" s="15"/>
      <c r="AF216" s="15"/>
      <c r="AG216" s="15"/>
      <c r="AH216" s="15"/>
    </row>
    <row r="217" spans="1:34" x14ac:dyDescent="0.3">
      <c r="A217" s="2"/>
      <c r="B217" s="20"/>
      <c r="C217" s="2"/>
      <c r="D217" s="2"/>
      <c r="E217" s="2"/>
      <c r="F217" s="2"/>
      <c r="G217" s="2"/>
      <c r="H217" s="2"/>
      <c r="I217" s="2"/>
      <c r="J217" s="2"/>
      <c r="K217" s="2"/>
      <c r="L217" s="2"/>
      <c r="M217" s="2"/>
      <c r="N217" s="2"/>
      <c r="O217" s="2"/>
      <c r="P217" s="2"/>
      <c r="Q217" s="2"/>
      <c r="R217" s="2"/>
      <c r="S217" s="2"/>
      <c r="T217" s="2"/>
      <c r="U217" s="15"/>
      <c r="V217" s="15"/>
      <c r="W217" s="15"/>
      <c r="X217" s="15"/>
      <c r="Y217" s="15"/>
      <c r="Z217" s="15"/>
      <c r="AA217" s="15"/>
      <c r="AB217" s="15"/>
      <c r="AC217" s="15"/>
      <c r="AD217" s="15"/>
      <c r="AE217" s="15"/>
      <c r="AF217" s="15"/>
      <c r="AG217" s="15"/>
      <c r="AH217" s="15"/>
    </row>
    <row r="218" spans="1:34" x14ac:dyDescent="0.3">
      <c r="A218" s="2"/>
      <c r="B218" s="20"/>
      <c r="C218" s="2"/>
      <c r="D218" s="2"/>
      <c r="E218" s="2"/>
      <c r="F218" s="2"/>
      <c r="G218" s="2"/>
      <c r="H218" s="2"/>
      <c r="I218" s="2"/>
      <c r="J218" s="2"/>
      <c r="K218" s="2"/>
      <c r="L218" s="2"/>
      <c r="M218" s="2"/>
      <c r="N218" s="2"/>
      <c r="O218" s="2"/>
      <c r="P218" s="2"/>
      <c r="Q218" s="2"/>
      <c r="R218" s="2"/>
      <c r="S218" s="2"/>
      <c r="T218" s="2"/>
      <c r="U218" s="15"/>
      <c r="V218" s="15"/>
      <c r="W218" s="15"/>
      <c r="X218" s="15"/>
      <c r="Y218" s="15"/>
      <c r="Z218" s="15"/>
      <c r="AA218" s="15"/>
      <c r="AB218" s="15"/>
      <c r="AC218" s="15"/>
      <c r="AD218" s="15"/>
      <c r="AE218" s="15"/>
      <c r="AF218" s="15"/>
      <c r="AG218" s="15"/>
      <c r="AH218" s="15"/>
    </row>
    <row r="219" spans="1:34" x14ac:dyDescent="0.3">
      <c r="A219" s="2"/>
      <c r="B219" s="20"/>
      <c r="C219" s="2"/>
      <c r="D219" s="2"/>
      <c r="E219" s="2"/>
      <c r="F219" s="2"/>
      <c r="G219" s="2"/>
      <c r="H219" s="2"/>
      <c r="I219" s="2"/>
      <c r="J219" s="2"/>
      <c r="K219" s="2"/>
      <c r="L219" s="2"/>
      <c r="M219" s="2"/>
      <c r="N219" s="2"/>
      <c r="O219" s="2"/>
      <c r="P219" s="2"/>
      <c r="Q219" s="2"/>
      <c r="R219" s="2"/>
      <c r="S219" s="2"/>
      <c r="T219" s="2"/>
      <c r="U219" s="15"/>
      <c r="V219" s="15"/>
      <c r="W219" s="15"/>
      <c r="X219" s="15"/>
      <c r="Y219" s="15"/>
      <c r="Z219" s="15"/>
      <c r="AA219" s="15"/>
      <c r="AB219" s="15"/>
      <c r="AC219" s="15"/>
      <c r="AD219" s="15"/>
      <c r="AE219" s="15"/>
      <c r="AF219" s="15"/>
      <c r="AG219" s="15"/>
      <c r="AH219" s="15"/>
    </row>
    <row r="220" spans="1:34" x14ac:dyDescent="0.3">
      <c r="A220" s="2"/>
      <c r="B220" s="20"/>
      <c r="C220" s="2"/>
      <c r="D220" s="2"/>
      <c r="E220" s="2"/>
      <c r="F220" s="2"/>
      <c r="G220" s="2"/>
      <c r="H220" s="2"/>
      <c r="I220" s="2"/>
      <c r="J220" s="2"/>
      <c r="K220" s="2"/>
      <c r="L220" s="2"/>
      <c r="M220" s="2"/>
      <c r="N220" s="2"/>
      <c r="O220" s="2"/>
      <c r="P220" s="2"/>
      <c r="Q220" s="2"/>
      <c r="R220" s="2"/>
      <c r="S220" s="2"/>
      <c r="T220" s="2"/>
      <c r="U220" s="15"/>
      <c r="V220" s="15"/>
      <c r="W220" s="15"/>
      <c r="X220" s="15"/>
      <c r="Y220" s="15"/>
      <c r="Z220" s="15"/>
      <c r="AA220" s="15"/>
      <c r="AB220" s="15"/>
      <c r="AC220" s="15"/>
      <c r="AD220" s="15"/>
      <c r="AE220" s="15"/>
      <c r="AF220" s="15"/>
      <c r="AG220" s="15"/>
      <c r="AH220" s="15"/>
    </row>
    <row r="221" spans="1:34" x14ac:dyDescent="0.3">
      <c r="A221" s="2"/>
      <c r="B221" s="20"/>
      <c r="C221" s="2"/>
      <c r="D221" s="2"/>
      <c r="E221" s="2"/>
      <c r="F221" s="2"/>
      <c r="G221" s="2"/>
      <c r="H221" s="2"/>
      <c r="I221" s="2"/>
      <c r="J221" s="2"/>
      <c r="K221" s="2"/>
      <c r="L221" s="2"/>
      <c r="M221" s="2"/>
      <c r="N221" s="2"/>
      <c r="O221" s="2"/>
      <c r="P221" s="2"/>
      <c r="Q221" s="2"/>
      <c r="R221" s="2"/>
      <c r="S221" s="2"/>
      <c r="T221" s="2"/>
      <c r="U221" s="15"/>
      <c r="V221" s="15"/>
      <c r="W221" s="15"/>
      <c r="X221" s="15"/>
      <c r="Y221" s="15"/>
      <c r="Z221" s="15"/>
      <c r="AA221" s="15"/>
      <c r="AB221" s="15"/>
      <c r="AC221" s="15"/>
      <c r="AD221" s="15"/>
      <c r="AE221" s="15"/>
      <c r="AF221" s="15"/>
      <c r="AG221" s="15"/>
      <c r="AH221" s="15"/>
    </row>
    <row r="222" spans="1:34" x14ac:dyDescent="0.3">
      <c r="A222" s="2"/>
      <c r="B222" s="20"/>
      <c r="C222" s="2"/>
      <c r="D222" s="2"/>
      <c r="E222" s="2"/>
      <c r="F222" s="2"/>
      <c r="G222" s="2"/>
      <c r="H222" s="2"/>
      <c r="I222" s="2"/>
      <c r="J222" s="2"/>
      <c r="K222" s="2"/>
      <c r="L222" s="2"/>
      <c r="M222" s="2"/>
      <c r="N222" s="2"/>
      <c r="O222" s="2"/>
      <c r="P222" s="2"/>
      <c r="Q222" s="2"/>
      <c r="R222" s="2"/>
      <c r="S222" s="2"/>
      <c r="T222" s="2"/>
      <c r="U222" s="15"/>
      <c r="V222" s="15"/>
      <c r="W222" s="15"/>
      <c r="X222" s="15"/>
      <c r="Y222" s="15"/>
      <c r="Z222" s="15"/>
      <c r="AA222" s="15"/>
      <c r="AB222" s="15"/>
      <c r="AC222" s="15"/>
      <c r="AD222" s="15"/>
      <c r="AE222" s="15"/>
      <c r="AF222" s="15"/>
      <c r="AG222" s="15"/>
      <c r="AH222" s="15"/>
    </row>
    <row r="223" spans="1:34" x14ac:dyDescent="0.3">
      <c r="A223" s="2"/>
      <c r="B223" s="20"/>
      <c r="C223" s="2"/>
      <c r="D223" s="2"/>
      <c r="E223" s="2"/>
      <c r="F223" s="2"/>
      <c r="G223" s="2"/>
      <c r="H223" s="2"/>
      <c r="I223" s="2"/>
      <c r="J223" s="2"/>
      <c r="K223" s="2"/>
      <c r="L223" s="2"/>
      <c r="M223" s="2"/>
      <c r="N223" s="2"/>
      <c r="O223" s="2"/>
      <c r="P223" s="2"/>
      <c r="Q223" s="2"/>
      <c r="R223" s="2"/>
      <c r="S223" s="2"/>
      <c r="T223" s="2"/>
      <c r="U223" s="15"/>
      <c r="V223" s="15"/>
      <c r="W223" s="15"/>
      <c r="X223" s="15"/>
      <c r="Y223" s="15"/>
      <c r="Z223" s="15"/>
      <c r="AA223" s="15"/>
      <c r="AB223" s="15"/>
      <c r="AC223" s="15"/>
      <c r="AD223" s="15"/>
      <c r="AE223" s="15"/>
      <c r="AF223" s="15"/>
      <c r="AG223" s="15"/>
      <c r="AH223" s="15"/>
    </row>
    <row r="224" spans="1:34" x14ac:dyDescent="0.3">
      <c r="A224" s="2"/>
      <c r="B224" s="20"/>
      <c r="C224" s="2"/>
      <c r="D224" s="2"/>
      <c r="E224" s="2"/>
      <c r="F224" s="2"/>
      <c r="G224" s="2"/>
      <c r="H224" s="2"/>
      <c r="I224" s="2"/>
      <c r="J224" s="2"/>
      <c r="K224" s="2"/>
      <c r="L224" s="2"/>
      <c r="M224" s="2"/>
      <c r="N224" s="2"/>
      <c r="O224" s="2"/>
      <c r="P224" s="2"/>
      <c r="Q224" s="2"/>
      <c r="R224" s="2"/>
      <c r="S224" s="2"/>
      <c r="T224" s="2"/>
      <c r="U224" s="15"/>
      <c r="V224" s="15"/>
      <c r="W224" s="15"/>
      <c r="X224" s="15"/>
      <c r="Y224" s="15"/>
      <c r="Z224" s="15"/>
      <c r="AA224" s="15"/>
      <c r="AB224" s="15"/>
      <c r="AC224" s="15"/>
      <c r="AD224" s="15"/>
      <c r="AE224" s="15"/>
      <c r="AF224" s="15"/>
      <c r="AG224" s="15"/>
      <c r="AH224" s="15"/>
    </row>
    <row r="225" spans="1:42" x14ac:dyDescent="0.3">
      <c r="A225" s="2"/>
      <c r="B225" s="20"/>
      <c r="C225" s="2"/>
      <c r="D225" s="2"/>
      <c r="E225" s="2"/>
      <c r="F225" s="2"/>
      <c r="G225" s="2"/>
      <c r="H225" s="2"/>
      <c r="I225" s="2"/>
      <c r="J225" s="2"/>
      <c r="K225" s="2"/>
      <c r="L225" s="2"/>
      <c r="M225" s="2"/>
      <c r="N225" s="2"/>
      <c r="O225" s="2"/>
      <c r="P225" s="2"/>
      <c r="Q225" s="2"/>
      <c r="R225" s="2"/>
      <c r="S225" s="2"/>
      <c r="T225" s="2"/>
      <c r="U225" s="15"/>
      <c r="V225" s="15"/>
      <c r="W225" s="15"/>
      <c r="X225" s="15"/>
      <c r="Y225" s="15"/>
      <c r="Z225" s="15"/>
      <c r="AA225" s="15"/>
      <c r="AB225" s="15"/>
      <c r="AC225" s="15"/>
      <c r="AD225" s="15"/>
      <c r="AE225" s="15"/>
      <c r="AF225" s="15"/>
      <c r="AG225" s="15"/>
      <c r="AH225" s="15"/>
    </row>
    <row r="226" spans="1:42" ht="30" customHeight="1" x14ac:dyDescent="0.3">
      <c r="A226" s="94"/>
      <c r="B226" s="112" t="s">
        <v>142</v>
      </c>
      <c r="C226" s="94"/>
      <c r="D226" s="94"/>
      <c r="E226" s="94"/>
      <c r="F226" s="94"/>
      <c r="G226" s="94"/>
      <c r="H226" s="94"/>
      <c r="I226" s="94"/>
      <c r="J226" s="94"/>
      <c r="K226" s="94"/>
      <c r="L226" s="94"/>
      <c r="M226" s="94"/>
      <c r="N226" s="94"/>
      <c r="O226" s="94"/>
      <c r="P226" s="94"/>
      <c r="Q226" s="94"/>
      <c r="R226" s="94"/>
      <c r="S226" s="94"/>
      <c r="T226" s="94"/>
    </row>
    <row r="227" spans="1:42" ht="34.950000000000003" customHeight="1" x14ac:dyDescent="0.3">
      <c r="A227" s="107"/>
      <c r="B227" s="115" t="s">
        <v>143</v>
      </c>
      <c r="C227" s="115"/>
      <c r="D227" s="115"/>
      <c r="E227" s="115"/>
      <c r="F227" s="115"/>
      <c r="G227" s="115"/>
      <c r="H227" s="115"/>
      <c r="I227" s="115"/>
      <c r="J227" s="115"/>
      <c r="K227" s="115"/>
      <c r="L227" s="107"/>
      <c r="M227" s="107"/>
      <c r="N227" s="107"/>
      <c r="O227" s="107"/>
      <c r="P227" s="107"/>
      <c r="Q227" s="107"/>
      <c r="R227" s="107"/>
      <c r="S227" s="107"/>
      <c r="T227" s="107"/>
    </row>
    <row r="228" spans="1:42" ht="14.4" x14ac:dyDescent="0.3">
      <c r="A228" s="93"/>
      <c r="B228" s="96"/>
      <c r="C228" s="93"/>
      <c r="D228" s="93"/>
      <c r="E228" s="93"/>
      <c r="F228" s="93"/>
      <c r="G228" s="93"/>
      <c r="H228" s="93"/>
      <c r="I228" s="93"/>
      <c r="J228" s="93"/>
      <c r="K228" s="93"/>
      <c r="L228" s="93"/>
      <c r="M228" s="93"/>
      <c r="N228" s="93"/>
      <c r="O228" s="93"/>
      <c r="P228" s="93"/>
      <c r="Q228" s="93"/>
      <c r="R228" s="93"/>
      <c r="S228" s="93"/>
      <c r="T228" s="93"/>
    </row>
    <row r="229" spans="1:42" ht="14.4" x14ac:dyDescent="0.3">
      <c r="A229" s="93"/>
      <c r="B229" s="108" t="s">
        <v>257</v>
      </c>
      <c r="C229" s="95"/>
      <c r="D229" s="93"/>
      <c r="E229" s="95"/>
      <c r="F229" s="93"/>
      <c r="G229" s="93"/>
      <c r="H229" s="93"/>
      <c r="I229" s="93"/>
      <c r="J229" s="93"/>
      <c r="K229" s="93"/>
      <c r="L229" s="93"/>
      <c r="M229" s="93"/>
      <c r="N229" s="93"/>
      <c r="O229" s="93"/>
      <c r="P229" s="93"/>
      <c r="Q229" s="93"/>
      <c r="R229" s="93"/>
      <c r="S229" s="93"/>
      <c r="T229" s="93"/>
    </row>
    <row r="230" spans="1:42" ht="15" thickBot="1" x14ac:dyDescent="0.35">
      <c r="A230" s="93"/>
      <c r="B230" s="108"/>
      <c r="C230" s="95"/>
      <c r="D230" s="93"/>
      <c r="E230" s="95"/>
      <c r="F230" s="93"/>
      <c r="G230" s="93"/>
      <c r="H230" s="93"/>
      <c r="I230" s="93"/>
      <c r="J230" s="93"/>
      <c r="K230" s="93"/>
      <c r="L230" s="93"/>
      <c r="M230" s="93"/>
      <c r="N230" s="93"/>
      <c r="O230" s="93"/>
      <c r="P230" s="93"/>
      <c r="Q230" s="93"/>
      <c r="R230" s="93"/>
      <c r="S230" s="93"/>
      <c r="T230" s="93"/>
    </row>
    <row r="231" spans="1:42" ht="16.2" thickBot="1" x14ac:dyDescent="0.35">
      <c r="A231" s="93"/>
      <c r="B231" s="97">
        <v>1</v>
      </c>
      <c r="C231" s="109" t="s">
        <v>144</v>
      </c>
      <c r="D231" s="110"/>
      <c r="E231" s="110"/>
      <c r="F231" s="111"/>
      <c r="G231" s="93"/>
      <c r="H231" s="93"/>
      <c r="I231" s="93"/>
      <c r="J231" s="93"/>
      <c r="K231" s="93"/>
      <c r="L231" s="93"/>
      <c r="M231" s="93"/>
      <c r="N231" s="93"/>
      <c r="O231" s="93"/>
      <c r="P231" s="93"/>
      <c r="Q231" s="93"/>
      <c r="R231" s="93"/>
      <c r="S231" s="93"/>
      <c r="T231" s="93"/>
      <c r="AK231" s="90"/>
      <c r="AL231" s="91"/>
      <c r="AM231" s="90" t="s">
        <v>144</v>
      </c>
      <c r="AN231" s="91"/>
      <c r="AO231" s="90" t="str">
        <f>IF(C231=C232,B232,IF(C231=C233,B233,IF(C231=C234,B234,IF(C231=C235,B235,IF(C231=AM231,AM231,"")))))</f>
        <v>sadness</v>
      </c>
      <c r="AP231" s="90" t="str">
        <f>IF(NOT(AO231=AM231),AO231,"")</f>
        <v/>
      </c>
    </row>
    <row r="232" spans="1:42" ht="14.4" hidden="1" x14ac:dyDescent="0.3">
      <c r="A232" s="93"/>
      <c r="B232" s="98">
        <v>0</v>
      </c>
      <c r="C232" s="99" t="s">
        <v>145</v>
      </c>
      <c r="D232" s="95"/>
      <c r="E232" s="93"/>
      <c r="F232" s="93"/>
      <c r="G232" s="93"/>
      <c r="H232" s="93"/>
      <c r="I232" s="93"/>
      <c r="J232" s="93"/>
      <c r="K232" s="93"/>
      <c r="L232" s="93"/>
      <c r="M232" s="93"/>
      <c r="N232" s="93"/>
      <c r="O232" s="93"/>
      <c r="P232" s="93"/>
      <c r="Q232" s="93"/>
      <c r="R232" s="93"/>
      <c r="S232" s="93"/>
      <c r="T232" s="93"/>
      <c r="AK232" s="90"/>
      <c r="AL232" s="90"/>
      <c r="AM232" s="90"/>
      <c r="AN232" s="90"/>
      <c r="AO232" s="90"/>
      <c r="AP232" s="90"/>
    </row>
    <row r="233" spans="1:42" ht="14.4" hidden="1" x14ac:dyDescent="0.3">
      <c r="A233" s="93"/>
      <c r="B233" s="98">
        <v>1</v>
      </c>
      <c r="C233" s="99" t="s">
        <v>146</v>
      </c>
      <c r="D233" s="95"/>
      <c r="E233" s="93"/>
      <c r="F233" s="93"/>
      <c r="G233" s="93"/>
      <c r="H233" s="93"/>
      <c r="I233" s="93"/>
      <c r="J233" s="93"/>
      <c r="K233" s="93"/>
      <c r="L233" s="93"/>
      <c r="M233" s="93"/>
      <c r="N233" s="93"/>
      <c r="O233" s="93"/>
      <c r="P233" s="93"/>
      <c r="Q233" s="93"/>
      <c r="R233" s="93"/>
      <c r="S233" s="93"/>
      <c r="T233" s="93"/>
      <c r="AK233" s="90"/>
      <c r="AL233" s="90"/>
      <c r="AM233" s="90"/>
      <c r="AN233" s="90"/>
      <c r="AO233" s="90"/>
      <c r="AP233" s="90"/>
    </row>
    <row r="234" spans="1:42" ht="14.4" hidden="1" x14ac:dyDescent="0.3">
      <c r="A234" s="93"/>
      <c r="B234" s="98">
        <v>2</v>
      </c>
      <c r="C234" s="99" t="s">
        <v>147</v>
      </c>
      <c r="D234" s="95"/>
      <c r="E234" s="93"/>
      <c r="F234" s="93"/>
      <c r="G234" s="93"/>
      <c r="H234" s="93"/>
      <c r="I234" s="93"/>
      <c r="J234" s="93"/>
      <c r="K234" s="93"/>
      <c r="L234" s="93"/>
      <c r="M234" s="93"/>
      <c r="N234" s="93"/>
      <c r="O234" s="93"/>
      <c r="P234" s="93"/>
      <c r="Q234" s="93"/>
      <c r="R234" s="93"/>
      <c r="S234" s="93"/>
      <c r="T234" s="93"/>
      <c r="AK234" s="90"/>
      <c r="AL234" s="90"/>
      <c r="AM234" s="90"/>
      <c r="AN234" s="90"/>
      <c r="AO234" s="90"/>
      <c r="AP234" s="90"/>
    </row>
    <row r="235" spans="1:42" ht="15" hidden="1" thickBot="1" x14ac:dyDescent="0.35">
      <c r="A235" s="93"/>
      <c r="B235" s="98">
        <v>3</v>
      </c>
      <c r="C235" s="99" t="s">
        <v>148</v>
      </c>
      <c r="D235" s="95"/>
      <c r="E235" s="93"/>
      <c r="F235" s="93"/>
      <c r="G235" s="93"/>
      <c r="H235" s="93"/>
      <c r="I235" s="93"/>
      <c r="J235" s="93"/>
      <c r="K235" s="93"/>
      <c r="L235" s="93"/>
      <c r="M235" s="93"/>
      <c r="N235" s="93"/>
      <c r="O235" s="93"/>
      <c r="P235" s="93"/>
      <c r="Q235" s="93"/>
      <c r="R235" s="93"/>
      <c r="S235" s="93"/>
      <c r="T235" s="93"/>
      <c r="AK235" s="90"/>
      <c r="AL235" s="90"/>
      <c r="AM235" s="90"/>
      <c r="AN235" s="90"/>
      <c r="AO235" s="90"/>
      <c r="AP235" s="90"/>
    </row>
    <row r="236" spans="1:42" ht="16.2" thickBot="1" x14ac:dyDescent="0.35">
      <c r="A236" s="93"/>
      <c r="B236" s="97">
        <v>2</v>
      </c>
      <c r="C236" s="109" t="s">
        <v>149</v>
      </c>
      <c r="D236" s="110"/>
      <c r="E236" s="110"/>
      <c r="F236" s="111"/>
      <c r="G236" s="93"/>
      <c r="H236" s="93"/>
      <c r="I236" s="93"/>
      <c r="J236" s="93"/>
      <c r="K236" s="93"/>
      <c r="L236" s="93"/>
      <c r="M236" s="93"/>
      <c r="N236" s="93"/>
      <c r="O236" s="93"/>
      <c r="P236" s="93"/>
      <c r="Q236" s="93"/>
      <c r="R236" s="93"/>
      <c r="S236" s="93"/>
      <c r="T236" s="93"/>
      <c r="AK236" s="90"/>
      <c r="AL236" s="90"/>
      <c r="AM236" s="90" t="s">
        <v>149</v>
      </c>
      <c r="AN236" s="90"/>
      <c r="AO236" s="90" t="str">
        <f t="shared" ref="AO236" si="5">IF(C236=C237,B237,IF(C236=C238,B238,IF(C236=C239,B239,IF(C236=C240,B240,IF(C236=AM236,AM236,"")))))</f>
        <v>hope</v>
      </c>
      <c r="AP236" s="90" t="str">
        <f t="shared" ref="AP236" si="6">IF(NOT(AO236=AM236),AO236,"")</f>
        <v/>
      </c>
    </row>
    <row r="237" spans="1:42" ht="14.4" hidden="1" x14ac:dyDescent="0.3">
      <c r="A237" s="93"/>
      <c r="B237" s="98">
        <v>0</v>
      </c>
      <c r="C237" s="99" t="s">
        <v>150</v>
      </c>
      <c r="D237" s="95"/>
      <c r="E237" s="93"/>
      <c r="F237" s="93"/>
      <c r="G237" s="93"/>
      <c r="H237" s="93"/>
      <c r="I237" s="93"/>
      <c r="J237" s="93"/>
      <c r="K237" s="93"/>
      <c r="L237" s="93"/>
      <c r="M237" s="93"/>
      <c r="N237" s="93"/>
      <c r="O237" s="93"/>
      <c r="P237" s="93"/>
      <c r="Q237" s="93"/>
      <c r="R237" s="93"/>
      <c r="S237" s="93"/>
      <c r="T237" s="93"/>
      <c r="AK237" s="90"/>
      <c r="AL237" s="90"/>
      <c r="AM237" s="90"/>
      <c r="AN237" s="90"/>
      <c r="AO237" s="90"/>
      <c r="AP237" s="90"/>
    </row>
    <row r="238" spans="1:42" ht="14.4" hidden="1" x14ac:dyDescent="0.3">
      <c r="A238" s="93"/>
      <c r="B238" s="98">
        <v>1</v>
      </c>
      <c r="C238" s="99" t="s">
        <v>151</v>
      </c>
      <c r="D238" s="95"/>
      <c r="E238" s="93"/>
      <c r="F238" s="93"/>
      <c r="G238" s="93"/>
      <c r="H238" s="93"/>
      <c r="I238" s="93"/>
      <c r="J238" s="93"/>
      <c r="K238" s="93"/>
      <c r="L238" s="93"/>
      <c r="M238" s="93"/>
      <c r="N238" s="93"/>
      <c r="O238" s="93"/>
      <c r="P238" s="93"/>
      <c r="Q238" s="93"/>
      <c r="R238" s="93"/>
      <c r="S238" s="93"/>
      <c r="T238" s="93"/>
      <c r="AK238" s="90"/>
      <c r="AL238" s="90"/>
      <c r="AM238" s="90"/>
      <c r="AN238" s="90"/>
      <c r="AO238" s="90"/>
      <c r="AP238" s="90"/>
    </row>
    <row r="239" spans="1:42" ht="14.4" hidden="1" x14ac:dyDescent="0.3">
      <c r="A239" s="93"/>
      <c r="B239" s="98">
        <v>2</v>
      </c>
      <c r="C239" s="99" t="s">
        <v>152</v>
      </c>
      <c r="D239" s="95"/>
      <c r="E239" s="93"/>
      <c r="F239" s="93"/>
      <c r="G239" s="93"/>
      <c r="H239" s="93"/>
      <c r="I239" s="93"/>
      <c r="J239" s="93"/>
      <c r="K239" s="93"/>
      <c r="L239" s="93"/>
      <c r="M239" s="93"/>
      <c r="N239" s="93"/>
      <c r="O239" s="93"/>
      <c r="P239" s="93"/>
      <c r="Q239" s="93"/>
      <c r="R239" s="93"/>
      <c r="S239" s="93"/>
      <c r="T239" s="93"/>
      <c r="AK239" s="90"/>
      <c r="AL239" s="90"/>
      <c r="AM239" s="90"/>
      <c r="AN239" s="90"/>
      <c r="AO239" s="90"/>
      <c r="AP239" s="90"/>
    </row>
    <row r="240" spans="1:42" ht="15" hidden="1" thickBot="1" x14ac:dyDescent="0.35">
      <c r="A240" s="93"/>
      <c r="B240" s="98">
        <v>3</v>
      </c>
      <c r="C240" s="99" t="s">
        <v>153</v>
      </c>
      <c r="D240" s="95"/>
      <c r="E240" s="93"/>
      <c r="F240" s="93"/>
      <c r="G240" s="93"/>
      <c r="H240" s="93"/>
      <c r="I240" s="93"/>
      <c r="J240" s="93"/>
      <c r="K240" s="93"/>
      <c r="L240" s="93"/>
      <c r="M240" s="93"/>
      <c r="N240" s="93"/>
      <c r="O240" s="93"/>
      <c r="P240" s="93"/>
      <c r="Q240" s="93"/>
      <c r="R240" s="93"/>
      <c r="S240" s="93"/>
      <c r="T240" s="93"/>
      <c r="AK240" s="90"/>
      <c r="AL240" s="90"/>
      <c r="AM240" s="90"/>
      <c r="AN240" s="90"/>
      <c r="AO240" s="90"/>
      <c r="AP240" s="90"/>
    </row>
    <row r="241" spans="1:42" ht="16.2" thickBot="1" x14ac:dyDescent="0.35">
      <c r="A241" s="93"/>
      <c r="B241" s="97">
        <v>3</v>
      </c>
      <c r="C241" s="109" t="s">
        <v>154</v>
      </c>
      <c r="D241" s="110"/>
      <c r="E241" s="110"/>
      <c r="F241" s="111"/>
      <c r="G241" s="93"/>
      <c r="H241" s="93"/>
      <c r="I241" s="93"/>
      <c r="J241" s="93"/>
      <c r="K241" s="93"/>
      <c r="L241" s="93"/>
      <c r="M241" s="93"/>
      <c r="N241" s="93"/>
      <c r="O241" s="93"/>
      <c r="P241" s="93"/>
      <c r="Q241" s="93"/>
      <c r="R241" s="93"/>
      <c r="S241" s="93"/>
      <c r="T241" s="93"/>
      <c r="AK241" s="90"/>
      <c r="AL241" s="90"/>
      <c r="AM241" s="90" t="s">
        <v>154</v>
      </c>
      <c r="AN241" s="90"/>
      <c r="AO241" s="90" t="str">
        <f t="shared" ref="AO241" si="7">IF(C241=C242,B242,IF(C241=C243,B243,IF(C241=C244,B244,IF(C241=C245,B245,IF(C241=AM241,AM241,"")))))</f>
        <v>failures</v>
      </c>
      <c r="AP241" s="90" t="str">
        <f t="shared" ref="AP241" si="8">IF(NOT(AO241=AM241),AO241,"")</f>
        <v/>
      </c>
    </row>
    <row r="242" spans="1:42" ht="14.4" hidden="1" x14ac:dyDescent="0.3">
      <c r="A242" s="93"/>
      <c r="B242" s="98">
        <v>0</v>
      </c>
      <c r="C242" s="99" t="s">
        <v>155</v>
      </c>
      <c r="D242" s="95"/>
      <c r="E242" s="93"/>
      <c r="F242" s="93"/>
      <c r="G242" s="93"/>
      <c r="H242" s="93"/>
      <c r="I242" s="93"/>
      <c r="J242" s="93"/>
      <c r="K242" s="93"/>
      <c r="L242" s="93"/>
      <c r="M242" s="93"/>
      <c r="N242" s="93"/>
      <c r="O242" s="93"/>
      <c r="P242" s="93"/>
      <c r="Q242" s="93"/>
      <c r="R242" s="93"/>
      <c r="S242" s="93"/>
      <c r="T242" s="93"/>
      <c r="AK242" s="90"/>
      <c r="AL242" s="90"/>
      <c r="AM242" s="90"/>
      <c r="AN242" s="90"/>
      <c r="AO242" s="90"/>
      <c r="AP242" s="90"/>
    </row>
    <row r="243" spans="1:42" ht="14.4" hidden="1" x14ac:dyDescent="0.3">
      <c r="A243" s="93"/>
      <c r="B243" s="98">
        <v>1</v>
      </c>
      <c r="C243" s="99" t="s">
        <v>156</v>
      </c>
      <c r="D243" s="95"/>
      <c r="E243" s="93"/>
      <c r="F243" s="93"/>
      <c r="G243" s="93"/>
      <c r="H243" s="93"/>
      <c r="I243" s="93"/>
      <c r="J243" s="93"/>
      <c r="K243" s="93"/>
      <c r="L243" s="93"/>
      <c r="M243" s="93"/>
      <c r="N243" s="93"/>
      <c r="O243" s="93"/>
      <c r="P243" s="93"/>
      <c r="Q243" s="93"/>
      <c r="R243" s="93"/>
      <c r="S243" s="93"/>
      <c r="T243" s="93"/>
      <c r="AK243" s="90"/>
      <c r="AL243" s="90"/>
      <c r="AM243" s="90"/>
      <c r="AN243" s="90"/>
      <c r="AO243" s="90"/>
      <c r="AP243" s="90"/>
    </row>
    <row r="244" spans="1:42" ht="14.4" hidden="1" x14ac:dyDescent="0.3">
      <c r="A244" s="93"/>
      <c r="B244" s="98">
        <v>2</v>
      </c>
      <c r="C244" s="99" t="s">
        <v>157</v>
      </c>
      <c r="D244" s="95"/>
      <c r="E244" s="93"/>
      <c r="F244" s="93"/>
      <c r="G244" s="93"/>
      <c r="H244" s="93"/>
      <c r="I244" s="93"/>
      <c r="J244" s="93"/>
      <c r="K244" s="93"/>
      <c r="L244" s="93"/>
      <c r="M244" s="93"/>
      <c r="N244" s="93"/>
      <c r="O244" s="93"/>
      <c r="P244" s="93"/>
      <c r="Q244" s="93"/>
      <c r="R244" s="93"/>
      <c r="S244" s="93"/>
      <c r="T244" s="93"/>
      <c r="AK244" s="90"/>
      <c r="AL244" s="90"/>
      <c r="AM244" s="90"/>
      <c r="AN244" s="90"/>
      <c r="AO244" s="90"/>
      <c r="AP244" s="90"/>
    </row>
    <row r="245" spans="1:42" ht="15" hidden="1" thickBot="1" x14ac:dyDescent="0.35">
      <c r="A245" s="93"/>
      <c r="B245" s="98">
        <v>3</v>
      </c>
      <c r="C245" s="99" t="s">
        <v>158</v>
      </c>
      <c r="D245" s="95"/>
      <c r="E245" s="93"/>
      <c r="F245" s="93"/>
      <c r="G245" s="93"/>
      <c r="H245" s="93"/>
      <c r="I245" s="93"/>
      <c r="J245" s="93"/>
      <c r="K245" s="93"/>
      <c r="L245" s="93"/>
      <c r="M245" s="93"/>
      <c r="N245" s="93"/>
      <c r="O245" s="93"/>
      <c r="P245" s="93"/>
      <c r="Q245" s="93"/>
      <c r="R245" s="93"/>
      <c r="S245" s="93"/>
      <c r="T245" s="93"/>
      <c r="AK245" s="90"/>
      <c r="AL245" s="90"/>
      <c r="AM245" s="90"/>
      <c r="AN245" s="90"/>
      <c r="AO245" s="90"/>
      <c r="AP245" s="90"/>
    </row>
    <row r="246" spans="1:42" ht="16.2" thickBot="1" x14ac:dyDescent="0.35">
      <c r="A246" s="93"/>
      <c r="B246" s="97">
        <v>4</v>
      </c>
      <c r="C246" s="109" t="s">
        <v>159</v>
      </c>
      <c r="D246" s="110"/>
      <c r="E246" s="110"/>
      <c r="F246" s="111"/>
      <c r="G246" s="93"/>
      <c r="H246" s="93"/>
      <c r="I246" s="93"/>
      <c r="J246" s="93"/>
      <c r="K246" s="93"/>
      <c r="L246" s="93"/>
      <c r="M246" s="93"/>
      <c r="N246" s="93"/>
      <c r="O246" s="93"/>
      <c r="P246" s="93"/>
      <c r="Q246" s="93"/>
      <c r="R246" s="93"/>
      <c r="S246" s="93"/>
      <c r="T246" s="93"/>
      <c r="AK246" s="90"/>
      <c r="AL246" s="90"/>
      <c r="AM246" s="90" t="s">
        <v>159</v>
      </c>
      <c r="AN246" s="90"/>
      <c r="AO246" s="90" t="str">
        <f t="shared" ref="AO246" si="9">IF(C246=C247,B247,IF(C246=C248,B248,IF(C246=C249,B249,IF(C246=C250,B250,IF(C246=AM246,AM246,"")))))</f>
        <v>satisfaction</v>
      </c>
      <c r="AP246" s="90" t="str">
        <f t="shared" ref="AP246" si="10">IF(NOT(AO246=AM246),AO246,"")</f>
        <v/>
      </c>
    </row>
    <row r="247" spans="1:42" ht="14.4" hidden="1" x14ac:dyDescent="0.3">
      <c r="A247" s="93"/>
      <c r="B247" s="98">
        <v>0</v>
      </c>
      <c r="C247" s="99" t="s">
        <v>160</v>
      </c>
      <c r="D247" s="95"/>
      <c r="E247" s="93"/>
      <c r="F247" s="93"/>
      <c r="G247" s="93"/>
      <c r="H247" s="93"/>
      <c r="I247" s="93"/>
      <c r="J247" s="93"/>
      <c r="K247" s="93"/>
      <c r="L247" s="93"/>
      <c r="M247" s="93"/>
      <c r="N247" s="93"/>
      <c r="O247" s="93"/>
      <c r="P247" s="93"/>
      <c r="Q247" s="93"/>
      <c r="R247" s="93"/>
      <c r="S247" s="93"/>
      <c r="T247" s="93"/>
      <c r="AK247" s="90"/>
      <c r="AL247" s="90"/>
      <c r="AM247" s="90"/>
      <c r="AN247" s="90"/>
      <c r="AO247" s="90"/>
      <c r="AP247" s="90"/>
    </row>
    <row r="248" spans="1:42" ht="14.4" hidden="1" x14ac:dyDescent="0.3">
      <c r="A248" s="93"/>
      <c r="B248" s="98">
        <v>1</v>
      </c>
      <c r="C248" s="99" t="s">
        <v>161</v>
      </c>
      <c r="D248" s="95"/>
      <c r="E248" s="93"/>
      <c r="F248" s="93"/>
      <c r="G248" s="93"/>
      <c r="H248" s="93"/>
      <c r="I248" s="93"/>
      <c r="J248" s="93"/>
      <c r="K248" s="93"/>
      <c r="L248" s="93"/>
      <c r="M248" s="93"/>
      <c r="N248" s="93"/>
      <c r="O248" s="93"/>
      <c r="P248" s="93"/>
      <c r="Q248" s="93"/>
      <c r="R248" s="93"/>
      <c r="S248" s="93"/>
      <c r="T248" s="93"/>
      <c r="AK248" s="90"/>
      <c r="AL248" s="90"/>
      <c r="AM248" s="90"/>
      <c r="AN248" s="90"/>
      <c r="AO248" s="90"/>
      <c r="AP248" s="90"/>
    </row>
    <row r="249" spans="1:42" ht="14.4" hidden="1" x14ac:dyDescent="0.3">
      <c r="A249" s="93"/>
      <c r="B249" s="98">
        <v>2</v>
      </c>
      <c r="C249" s="99" t="s">
        <v>162</v>
      </c>
      <c r="D249" s="95"/>
      <c r="E249" s="93"/>
      <c r="F249" s="93"/>
      <c r="G249" s="93"/>
      <c r="H249" s="93"/>
      <c r="I249" s="93"/>
      <c r="J249" s="93"/>
      <c r="K249" s="93"/>
      <c r="L249" s="93"/>
      <c r="M249" s="93"/>
      <c r="N249" s="93"/>
      <c r="O249" s="93"/>
      <c r="P249" s="93"/>
      <c r="Q249" s="93"/>
      <c r="R249" s="93"/>
      <c r="S249" s="93"/>
      <c r="T249" s="93"/>
      <c r="AK249" s="90"/>
      <c r="AL249" s="90"/>
      <c r="AM249" s="90"/>
      <c r="AN249" s="90"/>
      <c r="AO249" s="90"/>
      <c r="AP249" s="90"/>
    </row>
    <row r="250" spans="1:42" ht="15" hidden="1" thickBot="1" x14ac:dyDescent="0.35">
      <c r="A250" s="93"/>
      <c r="B250" s="98">
        <v>3</v>
      </c>
      <c r="C250" s="99" t="s">
        <v>163</v>
      </c>
      <c r="D250" s="95"/>
      <c r="E250" s="93"/>
      <c r="F250" s="93"/>
      <c r="G250" s="93"/>
      <c r="H250" s="93"/>
      <c r="I250" s="93"/>
      <c r="J250" s="93"/>
      <c r="K250" s="93"/>
      <c r="L250" s="93"/>
      <c r="M250" s="93"/>
      <c r="N250" s="93"/>
      <c r="O250" s="93"/>
      <c r="P250" s="93"/>
      <c r="Q250" s="93"/>
      <c r="R250" s="93"/>
      <c r="S250" s="93"/>
      <c r="T250" s="93"/>
      <c r="AK250" s="90"/>
      <c r="AL250" s="90"/>
      <c r="AM250" s="90"/>
      <c r="AN250" s="90"/>
      <c r="AO250" s="90"/>
      <c r="AP250" s="90"/>
    </row>
    <row r="251" spans="1:42" ht="16.2" thickBot="1" x14ac:dyDescent="0.35">
      <c r="A251" s="93"/>
      <c r="B251" s="97">
        <v>5</v>
      </c>
      <c r="C251" s="109" t="s">
        <v>164</v>
      </c>
      <c r="D251" s="110"/>
      <c r="E251" s="110"/>
      <c r="F251" s="111"/>
      <c r="G251" s="93"/>
      <c r="H251" s="93"/>
      <c r="I251" s="93"/>
      <c r="J251" s="93"/>
      <c r="K251" s="93"/>
      <c r="L251" s="93"/>
      <c r="M251" s="93"/>
      <c r="N251" s="93"/>
      <c r="O251" s="93"/>
      <c r="P251" s="93"/>
      <c r="Q251" s="93"/>
      <c r="R251" s="93"/>
      <c r="S251" s="93"/>
      <c r="T251" s="93"/>
      <c r="AK251" s="90"/>
      <c r="AL251" s="90"/>
      <c r="AM251" s="90" t="s">
        <v>164</v>
      </c>
      <c r="AN251" s="90"/>
      <c r="AO251" s="90" t="str">
        <f t="shared" ref="AO251" si="11">IF(C251=C252,B252,IF(C251=C253,B253,IF(C251=C254,B254,IF(C251=C255,B255,IF(C251=AM251,AM251,"")))))</f>
        <v>guilt</v>
      </c>
      <c r="AP251" s="90" t="str">
        <f t="shared" ref="AP251" si="12">IF(NOT(AO251=AM251),AO251,"")</f>
        <v/>
      </c>
    </row>
    <row r="252" spans="1:42" ht="14.4" hidden="1" x14ac:dyDescent="0.3">
      <c r="A252" s="93"/>
      <c r="B252" s="98">
        <v>0</v>
      </c>
      <c r="C252" s="99" t="s">
        <v>165</v>
      </c>
      <c r="D252" s="95"/>
      <c r="E252" s="93"/>
      <c r="F252" s="93"/>
      <c r="G252" s="93"/>
      <c r="H252" s="93"/>
      <c r="I252" s="93"/>
      <c r="J252" s="93"/>
      <c r="K252" s="93"/>
      <c r="L252" s="93"/>
      <c r="M252" s="93"/>
      <c r="N252" s="93"/>
      <c r="O252" s="93"/>
      <c r="P252" s="93"/>
      <c r="Q252" s="93"/>
      <c r="R252" s="93"/>
      <c r="S252" s="93"/>
      <c r="T252" s="93"/>
      <c r="AK252" s="90"/>
      <c r="AL252" s="90"/>
      <c r="AM252" s="90"/>
      <c r="AN252" s="90"/>
      <c r="AO252" s="90"/>
      <c r="AP252" s="90"/>
    </row>
    <row r="253" spans="1:42" ht="14.4" hidden="1" x14ac:dyDescent="0.3">
      <c r="A253" s="93"/>
      <c r="B253" s="98">
        <v>1</v>
      </c>
      <c r="C253" s="99" t="s">
        <v>166</v>
      </c>
      <c r="D253" s="95"/>
      <c r="E253" s="93"/>
      <c r="F253" s="93"/>
      <c r="G253" s="93"/>
      <c r="H253" s="93"/>
      <c r="I253" s="93"/>
      <c r="J253" s="93"/>
      <c r="K253" s="93"/>
      <c r="L253" s="93"/>
      <c r="M253" s="93"/>
      <c r="N253" s="93"/>
      <c r="O253" s="93"/>
      <c r="P253" s="93"/>
      <c r="Q253" s="93"/>
      <c r="R253" s="93"/>
      <c r="S253" s="93"/>
      <c r="T253" s="93"/>
      <c r="AK253" s="90"/>
      <c r="AL253" s="90"/>
      <c r="AM253" s="90"/>
      <c r="AN253" s="90"/>
      <c r="AO253" s="90"/>
      <c r="AP253" s="90"/>
    </row>
    <row r="254" spans="1:42" ht="14.4" hidden="1" x14ac:dyDescent="0.3">
      <c r="A254" s="93"/>
      <c r="B254" s="98">
        <v>2</v>
      </c>
      <c r="C254" s="99" t="s">
        <v>167</v>
      </c>
      <c r="D254" s="95"/>
      <c r="E254" s="93"/>
      <c r="F254" s="93"/>
      <c r="G254" s="93"/>
      <c r="H254" s="93"/>
      <c r="I254" s="93"/>
      <c r="J254" s="93"/>
      <c r="K254" s="93"/>
      <c r="L254" s="93"/>
      <c r="M254" s="93"/>
      <c r="N254" s="93"/>
      <c r="O254" s="93"/>
      <c r="P254" s="93"/>
      <c r="Q254" s="93"/>
      <c r="R254" s="93"/>
      <c r="S254" s="93"/>
      <c r="T254" s="93"/>
      <c r="AK254" s="90"/>
      <c r="AL254" s="90"/>
      <c r="AM254" s="90"/>
      <c r="AN254" s="90"/>
      <c r="AO254" s="90"/>
      <c r="AP254" s="90"/>
    </row>
    <row r="255" spans="1:42" ht="15" hidden="1" thickBot="1" x14ac:dyDescent="0.35">
      <c r="A255" s="93"/>
      <c r="B255" s="98">
        <v>3</v>
      </c>
      <c r="C255" s="99" t="s">
        <v>168</v>
      </c>
      <c r="D255" s="95"/>
      <c r="E255" s="93"/>
      <c r="F255" s="93"/>
      <c r="G255" s="93"/>
      <c r="H255" s="93"/>
      <c r="I255" s="93"/>
      <c r="J255" s="93"/>
      <c r="K255" s="93"/>
      <c r="L255" s="93"/>
      <c r="M255" s="93"/>
      <c r="N255" s="93"/>
      <c r="O255" s="93"/>
      <c r="P255" s="93"/>
      <c r="Q255" s="93"/>
      <c r="R255" s="93"/>
      <c r="S255" s="93"/>
      <c r="T255" s="93"/>
      <c r="AK255" s="90"/>
      <c r="AL255" s="90"/>
      <c r="AM255" s="90"/>
      <c r="AN255" s="90"/>
      <c r="AO255" s="90"/>
      <c r="AP255" s="90"/>
    </row>
    <row r="256" spans="1:42" ht="16.2" thickBot="1" x14ac:dyDescent="0.35">
      <c r="A256" s="93"/>
      <c r="B256" s="97">
        <v>6</v>
      </c>
      <c r="C256" s="109" t="s">
        <v>169</v>
      </c>
      <c r="D256" s="110"/>
      <c r="E256" s="110"/>
      <c r="F256" s="111"/>
      <c r="G256" s="93"/>
      <c r="H256" s="93"/>
      <c r="I256" s="93"/>
      <c r="J256" s="93"/>
      <c r="K256" s="93"/>
      <c r="L256" s="93"/>
      <c r="M256" s="93"/>
      <c r="N256" s="93"/>
      <c r="O256" s="93"/>
      <c r="P256" s="93"/>
      <c r="Q256" s="93"/>
      <c r="R256" s="93"/>
      <c r="S256" s="93"/>
      <c r="T256" s="93"/>
      <c r="AK256" s="90"/>
      <c r="AL256" s="90"/>
      <c r="AM256" s="90" t="s">
        <v>169</v>
      </c>
      <c r="AN256" s="90"/>
      <c r="AO256" s="90" t="str">
        <f t="shared" ref="AO256" si="13">IF(C256=C257,B257,IF(C256=C258,B258,IF(C256=C259,B259,IF(C256=C260,B260,IF(C256=AM256,AM256,"")))))</f>
        <v>punished</v>
      </c>
      <c r="AP256" s="90" t="str">
        <f t="shared" ref="AP256" si="14">IF(NOT(AO256=AM256),AO256,"")</f>
        <v/>
      </c>
    </row>
    <row r="257" spans="1:42" ht="14.4" hidden="1" x14ac:dyDescent="0.3">
      <c r="A257" s="93"/>
      <c r="B257" s="98">
        <v>0</v>
      </c>
      <c r="C257" s="99" t="s">
        <v>170</v>
      </c>
      <c r="D257" s="95"/>
      <c r="E257" s="93"/>
      <c r="F257" s="93"/>
      <c r="G257" s="93"/>
      <c r="H257" s="93"/>
      <c r="I257" s="93"/>
      <c r="J257" s="93"/>
      <c r="K257" s="93"/>
      <c r="L257" s="93"/>
      <c r="M257" s="93"/>
      <c r="N257" s="93"/>
      <c r="O257" s="93"/>
      <c r="P257" s="93"/>
      <c r="Q257" s="93"/>
      <c r="R257" s="93"/>
      <c r="S257" s="93"/>
      <c r="T257" s="93"/>
      <c r="AK257" s="90"/>
      <c r="AL257" s="90"/>
      <c r="AM257" s="90"/>
      <c r="AN257" s="90"/>
      <c r="AO257" s="90"/>
      <c r="AP257" s="90"/>
    </row>
    <row r="258" spans="1:42" ht="14.4" hidden="1" x14ac:dyDescent="0.3">
      <c r="A258" s="93"/>
      <c r="B258" s="98">
        <v>1</v>
      </c>
      <c r="C258" s="99" t="s">
        <v>171</v>
      </c>
      <c r="D258" s="95"/>
      <c r="E258" s="93"/>
      <c r="F258" s="93"/>
      <c r="G258" s="93"/>
      <c r="H258" s="93"/>
      <c r="I258" s="93"/>
      <c r="J258" s="93"/>
      <c r="K258" s="93"/>
      <c r="L258" s="93"/>
      <c r="M258" s="93"/>
      <c r="N258" s="93"/>
      <c r="O258" s="93"/>
      <c r="P258" s="93"/>
      <c r="Q258" s="93"/>
      <c r="R258" s="93"/>
      <c r="S258" s="93"/>
      <c r="T258" s="93"/>
      <c r="AK258" s="90"/>
      <c r="AL258" s="90"/>
      <c r="AM258" s="90"/>
      <c r="AN258" s="90"/>
      <c r="AO258" s="90"/>
      <c r="AP258" s="90"/>
    </row>
    <row r="259" spans="1:42" ht="14.4" hidden="1" x14ac:dyDescent="0.3">
      <c r="A259" s="93"/>
      <c r="B259" s="98">
        <v>2</v>
      </c>
      <c r="C259" s="99" t="s">
        <v>172</v>
      </c>
      <c r="D259" s="95"/>
      <c r="E259" s="93"/>
      <c r="F259" s="93"/>
      <c r="G259" s="93"/>
      <c r="H259" s="93"/>
      <c r="I259" s="93"/>
      <c r="J259" s="93"/>
      <c r="K259" s="93"/>
      <c r="L259" s="93"/>
      <c r="M259" s="93"/>
      <c r="N259" s="93"/>
      <c r="O259" s="93"/>
      <c r="P259" s="93"/>
      <c r="Q259" s="93"/>
      <c r="R259" s="93"/>
      <c r="S259" s="93"/>
      <c r="T259" s="93"/>
      <c r="AK259" s="90"/>
      <c r="AL259" s="90"/>
      <c r="AM259" s="90"/>
      <c r="AN259" s="90"/>
      <c r="AO259" s="90"/>
      <c r="AP259" s="90"/>
    </row>
    <row r="260" spans="1:42" ht="15" hidden="1" thickBot="1" x14ac:dyDescent="0.35">
      <c r="A260" s="93"/>
      <c r="B260" s="98">
        <v>3</v>
      </c>
      <c r="C260" s="99" t="s">
        <v>173</v>
      </c>
      <c r="D260" s="95"/>
      <c r="E260" s="93"/>
      <c r="F260" s="93"/>
      <c r="G260" s="93"/>
      <c r="H260" s="93"/>
      <c r="I260" s="93"/>
      <c r="J260" s="93"/>
      <c r="K260" s="93"/>
      <c r="L260" s="93"/>
      <c r="M260" s="93"/>
      <c r="N260" s="93"/>
      <c r="O260" s="93"/>
      <c r="P260" s="93"/>
      <c r="Q260" s="93"/>
      <c r="R260" s="93"/>
      <c r="S260" s="93"/>
      <c r="T260" s="93"/>
      <c r="AK260" s="90"/>
      <c r="AL260" s="90"/>
      <c r="AM260" s="90"/>
      <c r="AN260" s="90"/>
      <c r="AO260" s="90"/>
      <c r="AP260" s="90"/>
    </row>
    <row r="261" spans="1:42" ht="16.2" thickBot="1" x14ac:dyDescent="0.35">
      <c r="A261" s="93"/>
      <c r="B261" s="97">
        <v>7</v>
      </c>
      <c r="C261" s="109" t="s">
        <v>174</v>
      </c>
      <c r="D261" s="110"/>
      <c r="E261" s="110"/>
      <c r="F261" s="111"/>
      <c r="G261" s="93"/>
      <c r="H261" s="93"/>
      <c r="I261" s="93"/>
      <c r="J261" s="93"/>
      <c r="K261" s="93"/>
      <c r="L261" s="93"/>
      <c r="M261" s="93"/>
      <c r="N261" s="93"/>
      <c r="O261" s="93"/>
      <c r="P261" s="93"/>
      <c r="Q261" s="93"/>
      <c r="R261" s="93"/>
      <c r="S261" s="93"/>
      <c r="T261" s="93"/>
      <c r="AK261" s="90"/>
      <c r="AL261" s="90"/>
      <c r="AM261" s="90" t="s">
        <v>174</v>
      </c>
      <c r="AN261" s="90"/>
      <c r="AO261" s="90" t="str">
        <f t="shared" ref="AO261" si="15">IF(C261=C262,B262,IF(C261=C263,B263,IF(C261=C264,B264,IF(C261=C265,B265,IF(C261=AM261,AM261,"")))))</f>
        <v>self-loath</v>
      </c>
      <c r="AP261" s="90" t="str">
        <f t="shared" ref="AP261" si="16">IF(NOT(AO261=AM261),AO261,"")</f>
        <v/>
      </c>
    </row>
    <row r="262" spans="1:42" ht="14.4" hidden="1" x14ac:dyDescent="0.3">
      <c r="A262" s="93"/>
      <c r="B262" s="98">
        <v>0</v>
      </c>
      <c r="C262" s="99" t="s">
        <v>175</v>
      </c>
      <c r="D262" s="95"/>
      <c r="E262" s="93"/>
      <c r="F262" s="93"/>
      <c r="G262" s="93"/>
      <c r="H262" s="93"/>
      <c r="I262" s="93"/>
      <c r="J262" s="93"/>
      <c r="K262" s="93"/>
      <c r="L262" s="93"/>
      <c r="M262" s="93"/>
      <c r="N262" s="93"/>
      <c r="O262" s="93"/>
      <c r="P262" s="93"/>
      <c r="Q262" s="93"/>
      <c r="R262" s="93"/>
      <c r="S262" s="93"/>
      <c r="T262" s="93"/>
      <c r="AK262" s="90"/>
      <c r="AL262" s="90"/>
      <c r="AM262" s="90"/>
      <c r="AN262" s="90"/>
      <c r="AO262" s="90"/>
      <c r="AP262" s="90"/>
    </row>
    <row r="263" spans="1:42" ht="14.4" hidden="1" x14ac:dyDescent="0.3">
      <c r="A263" s="93"/>
      <c r="B263" s="98">
        <v>1</v>
      </c>
      <c r="C263" s="99" t="s">
        <v>176</v>
      </c>
      <c r="D263" s="95"/>
      <c r="E263" s="93"/>
      <c r="F263" s="93"/>
      <c r="G263" s="93"/>
      <c r="H263" s="93"/>
      <c r="I263" s="93"/>
      <c r="J263" s="93"/>
      <c r="K263" s="93"/>
      <c r="L263" s="93"/>
      <c r="M263" s="93"/>
      <c r="N263" s="93"/>
      <c r="O263" s="93"/>
      <c r="P263" s="93"/>
      <c r="Q263" s="93"/>
      <c r="R263" s="93"/>
      <c r="S263" s="93"/>
      <c r="T263" s="93"/>
      <c r="AK263" s="90"/>
      <c r="AL263" s="90"/>
      <c r="AM263" s="90"/>
      <c r="AN263" s="90"/>
      <c r="AO263" s="90"/>
      <c r="AP263" s="90"/>
    </row>
    <row r="264" spans="1:42" ht="14.4" hidden="1" x14ac:dyDescent="0.3">
      <c r="A264" s="93"/>
      <c r="B264" s="98">
        <v>2</v>
      </c>
      <c r="C264" s="99" t="s">
        <v>177</v>
      </c>
      <c r="D264" s="95"/>
      <c r="E264" s="93"/>
      <c r="F264" s="93"/>
      <c r="G264" s="93"/>
      <c r="H264" s="93"/>
      <c r="I264" s="93"/>
      <c r="J264" s="93"/>
      <c r="K264" s="93"/>
      <c r="L264" s="93"/>
      <c r="M264" s="93"/>
      <c r="N264" s="93"/>
      <c r="O264" s="93"/>
      <c r="P264" s="93"/>
      <c r="Q264" s="93"/>
      <c r="R264" s="93"/>
      <c r="S264" s="93"/>
      <c r="T264" s="93"/>
      <c r="AK264" s="90"/>
      <c r="AL264" s="90"/>
      <c r="AM264" s="90"/>
      <c r="AN264" s="90"/>
      <c r="AO264" s="90"/>
      <c r="AP264" s="90"/>
    </row>
    <row r="265" spans="1:42" ht="15" hidden="1" thickBot="1" x14ac:dyDescent="0.35">
      <c r="A265" s="93"/>
      <c r="B265" s="98">
        <v>3</v>
      </c>
      <c r="C265" s="99" t="s">
        <v>178</v>
      </c>
      <c r="D265" s="95"/>
      <c r="E265" s="93"/>
      <c r="F265" s="93"/>
      <c r="G265" s="93"/>
      <c r="H265" s="93"/>
      <c r="I265" s="93"/>
      <c r="J265" s="93"/>
      <c r="K265" s="93"/>
      <c r="L265" s="93"/>
      <c r="M265" s="93"/>
      <c r="N265" s="93"/>
      <c r="O265" s="93"/>
      <c r="P265" s="93"/>
      <c r="Q265" s="93"/>
      <c r="R265" s="93"/>
      <c r="S265" s="93"/>
      <c r="T265" s="93"/>
      <c r="AK265" s="90"/>
      <c r="AL265" s="90"/>
      <c r="AM265" s="90"/>
      <c r="AN265" s="90"/>
      <c r="AO265" s="90"/>
      <c r="AP265" s="90"/>
    </row>
    <row r="266" spans="1:42" ht="16.2" thickBot="1" x14ac:dyDescent="0.35">
      <c r="A266" s="93"/>
      <c r="B266" s="97">
        <v>8</v>
      </c>
      <c r="C266" s="109" t="s">
        <v>179</v>
      </c>
      <c r="D266" s="110"/>
      <c r="E266" s="110"/>
      <c r="F266" s="111"/>
      <c r="G266" s="93"/>
      <c r="H266" s="93"/>
      <c r="I266" s="93"/>
      <c r="J266" s="93"/>
      <c r="K266" s="93"/>
      <c r="L266" s="93"/>
      <c r="M266" s="93"/>
      <c r="N266" s="93"/>
      <c r="O266" s="93"/>
      <c r="P266" s="93"/>
      <c r="Q266" s="93"/>
      <c r="R266" s="93"/>
      <c r="S266" s="93"/>
      <c r="T266" s="93"/>
      <c r="AK266" s="90"/>
      <c r="AL266" s="90"/>
      <c r="AM266" s="90" t="s">
        <v>179</v>
      </c>
      <c r="AN266" s="90"/>
      <c r="AO266" s="90" t="str">
        <f t="shared" ref="AO266" si="17">IF(C266=C267,B267,IF(C266=C268,B268,IF(C266=C269,B269,IF(C266=C270,B270,IF(C266=AM266,AM266,"")))))</f>
        <v>faults</v>
      </c>
      <c r="AP266" s="90" t="str">
        <f t="shared" ref="AP266" si="18">IF(NOT(AO266=AM266),AO266,"")</f>
        <v/>
      </c>
    </row>
    <row r="267" spans="1:42" ht="14.4" hidden="1" x14ac:dyDescent="0.3">
      <c r="A267" s="93"/>
      <c r="B267" s="98">
        <v>0</v>
      </c>
      <c r="C267" s="99" t="s">
        <v>180</v>
      </c>
      <c r="D267" s="95"/>
      <c r="E267" s="93"/>
      <c r="F267" s="93"/>
      <c r="G267" s="93"/>
      <c r="H267" s="93"/>
      <c r="I267" s="93"/>
      <c r="J267" s="93"/>
      <c r="K267" s="93"/>
      <c r="L267" s="93"/>
      <c r="M267" s="93"/>
      <c r="N267" s="93"/>
      <c r="O267" s="93"/>
      <c r="P267" s="93"/>
      <c r="Q267" s="93"/>
      <c r="R267" s="93"/>
      <c r="S267" s="93"/>
      <c r="T267" s="93"/>
      <c r="AK267" s="90"/>
      <c r="AL267" s="90"/>
      <c r="AM267" s="90"/>
      <c r="AN267" s="90"/>
      <c r="AO267" s="90"/>
      <c r="AP267" s="90"/>
    </row>
    <row r="268" spans="1:42" ht="14.4" hidden="1" x14ac:dyDescent="0.3">
      <c r="A268" s="93"/>
      <c r="B268" s="98">
        <v>1</v>
      </c>
      <c r="C268" s="99" t="s">
        <v>181</v>
      </c>
      <c r="D268" s="95"/>
      <c r="E268" s="93"/>
      <c r="F268" s="93"/>
      <c r="G268" s="93"/>
      <c r="H268" s="93"/>
      <c r="I268" s="93"/>
      <c r="J268" s="93"/>
      <c r="K268" s="93"/>
      <c r="L268" s="93"/>
      <c r="M268" s="93"/>
      <c r="N268" s="93"/>
      <c r="O268" s="93"/>
      <c r="P268" s="93"/>
      <c r="Q268" s="93"/>
      <c r="R268" s="93"/>
      <c r="S268" s="93"/>
      <c r="T268" s="93"/>
      <c r="AK268" s="90"/>
      <c r="AL268" s="90"/>
      <c r="AM268" s="90"/>
      <c r="AN268" s="90"/>
      <c r="AO268" s="90"/>
      <c r="AP268" s="90"/>
    </row>
    <row r="269" spans="1:42" ht="14.4" hidden="1" x14ac:dyDescent="0.3">
      <c r="A269" s="93"/>
      <c r="B269" s="98">
        <v>2</v>
      </c>
      <c r="C269" s="99" t="s">
        <v>182</v>
      </c>
      <c r="D269" s="95"/>
      <c r="E269" s="93"/>
      <c r="F269" s="93"/>
      <c r="G269" s="93"/>
      <c r="H269" s="93"/>
      <c r="I269" s="93"/>
      <c r="J269" s="93"/>
      <c r="K269" s="93"/>
      <c r="L269" s="93"/>
      <c r="M269" s="93"/>
      <c r="N269" s="93"/>
      <c r="O269" s="93"/>
      <c r="P269" s="93"/>
      <c r="Q269" s="93"/>
      <c r="R269" s="93"/>
      <c r="S269" s="93"/>
      <c r="T269" s="93"/>
      <c r="AK269" s="90"/>
      <c r="AL269" s="90"/>
      <c r="AM269" s="90"/>
      <c r="AN269" s="90"/>
      <c r="AO269" s="90"/>
      <c r="AP269" s="90"/>
    </row>
    <row r="270" spans="1:42" ht="15" hidden="1" thickBot="1" x14ac:dyDescent="0.35">
      <c r="A270" s="93"/>
      <c r="B270" s="98">
        <v>3</v>
      </c>
      <c r="C270" s="99" t="s">
        <v>183</v>
      </c>
      <c r="D270" s="95"/>
      <c r="E270" s="93"/>
      <c r="F270" s="93"/>
      <c r="G270" s="93"/>
      <c r="H270" s="93"/>
      <c r="I270" s="93"/>
      <c r="J270" s="93"/>
      <c r="K270" s="93"/>
      <c r="L270" s="93"/>
      <c r="M270" s="93"/>
      <c r="N270" s="93"/>
      <c r="O270" s="93"/>
      <c r="P270" s="93"/>
      <c r="Q270" s="93"/>
      <c r="R270" s="93"/>
      <c r="S270" s="93"/>
      <c r="T270" s="93"/>
      <c r="AK270" s="90"/>
      <c r="AL270" s="90"/>
      <c r="AM270" s="90"/>
      <c r="AN270" s="90"/>
      <c r="AO270" s="90"/>
      <c r="AP270" s="90"/>
    </row>
    <row r="271" spans="1:42" ht="16.2" thickBot="1" x14ac:dyDescent="0.35">
      <c r="A271" s="93"/>
      <c r="B271" s="97">
        <v>9</v>
      </c>
      <c r="C271" s="109" t="s">
        <v>184</v>
      </c>
      <c r="D271" s="110"/>
      <c r="E271" s="110"/>
      <c r="F271" s="111"/>
      <c r="G271" s="93"/>
      <c r="H271" s="93"/>
      <c r="I271" s="93"/>
      <c r="J271" s="93"/>
      <c r="K271" s="93"/>
      <c r="L271" s="93"/>
      <c r="M271" s="93"/>
      <c r="N271" s="93"/>
      <c r="O271" s="93"/>
      <c r="P271" s="93"/>
      <c r="Q271" s="93"/>
      <c r="R271" s="93"/>
      <c r="S271" s="93"/>
      <c r="T271" s="93"/>
      <c r="AK271" s="90"/>
      <c r="AL271" s="90"/>
      <c r="AM271" s="90" t="s">
        <v>184</v>
      </c>
      <c r="AN271" s="90"/>
      <c r="AO271" s="90" t="str">
        <f t="shared" ref="AO271" si="19">IF(C271=C272,B272,IF(C271=C273,B273,IF(C271=C274,B274,IF(C271=C275,B275,IF(C271=AM271,AM271,"")))))</f>
        <v>suicidal thoughts</v>
      </c>
      <c r="AP271" s="90" t="str">
        <f t="shared" ref="AP271" si="20">IF(NOT(AO271=AM271),AO271,"")</f>
        <v/>
      </c>
    </row>
    <row r="272" spans="1:42" ht="14.4" hidden="1" x14ac:dyDescent="0.3">
      <c r="A272" s="93"/>
      <c r="B272" s="98">
        <v>0</v>
      </c>
      <c r="C272" s="99" t="s">
        <v>185</v>
      </c>
      <c r="D272" s="95"/>
      <c r="E272" s="93"/>
      <c r="F272" s="93"/>
      <c r="G272" s="93"/>
      <c r="H272" s="93"/>
      <c r="I272" s="93"/>
      <c r="J272" s="93"/>
      <c r="K272" s="93"/>
      <c r="L272" s="93"/>
      <c r="M272" s="93"/>
      <c r="N272" s="93"/>
      <c r="O272" s="93"/>
      <c r="P272" s="93"/>
      <c r="Q272" s="93"/>
      <c r="R272" s="93"/>
      <c r="S272" s="93"/>
      <c r="T272" s="93"/>
      <c r="AK272" s="90"/>
      <c r="AL272" s="90"/>
      <c r="AM272" s="90"/>
      <c r="AN272" s="90"/>
      <c r="AO272" s="90"/>
      <c r="AP272" s="90"/>
    </row>
    <row r="273" spans="1:42" ht="14.4" hidden="1" x14ac:dyDescent="0.3">
      <c r="A273" s="93"/>
      <c r="B273" s="98">
        <v>1</v>
      </c>
      <c r="C273" s="99" t="s">
        <v>186</v>
      </c>
      <c r="D273" s="95"/>
      <c r="E273" s="93"/>
      <c r="F273" s="93"/>
      <c r="G273" s="93"/>
      <c r="H273" s="93"/>
      <c r="I273" s="93"/>
      <c r="J273" s="93"/>
      <c r="K273" s="93"/>
      <c r="L273" s="93"/>
      <c r="M273" s="93"/>
      <c r="N273" s="93"/>
      <c r="O273" s="93"/>
      <c r="P273" s="93"/>
      <c r="Q273" s="93"/>
      <c r="R273" s="93"/>
      <c r="S273" s="93"/>
      <c r="T273" s="93"/>
      <c r="AK273" s="90"/>
      <c r="AL273" s="90"/>
      <c r="AM273" s="90"/>
      <c r="AN273" s="90"/>
      <c r="AO273" s="90"/>
      <c r="AP273" s="90"/>
    </row>
    <row r="274" spans="1:42" ht="14.4" hidden="1" x14ac:dyDescent="0.3">
      <c r="A274" s="93"/>
      <c r="B274" s="98">
        <v>2</v>
      </c>
      <c r="C274" s="99" t="s">
        <v>187</v>
      </c>
      <c r="D274" s="95"/>
      <c r="E274" s="93"/>
      <c r="F274" s="93"/>
      <c r="G274" s="93"/>
      <c r="H274" s="93"/>
      <c r="I274" s="93"/>
      <c r="J274" s="93"/>
      <c r="K274" s="93"/>
      <c r="L274" s="93"/>
      <c r="M274" s="93"/>
      <c r="N274" s="93"/>
      <c r="O274" s="93"/>
      <c r="P274" s="93"/>
      <c r="Q274" s="93"/>
      <c r="R274" s="93"/>
      <c r="S274" s="93"/>
      <c r="T274" s="93"/>
      <c r="AK274" s="90"/>
      <c r="AL274" s="90"/>
      <c r="AM274" s="90"/>
      <c r="AN274" s="90"/>
      <c r="AO274" s="90"/>
      <c r="AP274" s="90"/>
    </row>
    <row r="275" spans="1:42" ht="15" hidden="1" thickBot="1" x14ac:dyDescent="0.35">
      <c r="A275" s="93"/>
      <c r="B275" s="98">
        <v>3</v>
      </c>
      <c r="C275" s="99" t="s">
        <v>188</v>
      </c>
      <c r="D275" s="95"/>
      <c r="E275" s="93"/>
      <c r="F275" s="93"/>
      <c r="G275" s="93"/>
      <c r="H275" s="93"/>
      <c r="I275" s="93"/>
      <c r="J275" s="93"/>
      <c r="K275" s="93"/>
      <c r="L275" s="93"/>
      <c r="M275" s="93"/>
      <c r="N275" s="93"/>
      <c r="O275" s="93"/>
      <c r="P275" s="93"/>
      <c r="Q275" s="93"/>
      <c r="R275" s="93"/>
      <c r="S275" s="93"/>
      <c r="T275" s="93"/>
      <c r="AK275" s="90"/>
      <c r="AL275" s="90"/>
      <c r="AM275" s="90"/>
      <c r="AN275" s="90"/>
      <c r="AO275" s="90"/>
      <c r="AP275" s="90"/>
    </row>
    <row r="276" spans="1:42" ht="16.2" thickBot="1" x14ac:dyDescent="0.35">
      <c r="A276" s="93"/>
      <c r="B276" s="97">
        <v>10</v>
      </c>
      <c r="C276" s="109" t="s">
        <v>189</v>
      </c>
      <c r="D276" s="110"/>
      <c r="E276" s="110"/>
      <c r="F276" s="111"/>
      <c r="G276" s="93"/>
      <c r="H276" s="93"/>
      <c r="I276" s="93"/>
      <c r="J276" s="93"/>
      <c r="K276" s="93"/>
      <c r="L276" s="93"/>
      <c r="M276" s="93"/>
      <c r="N276" s="93"/>
      <c r="O276" s="93"/>
      <c r="P276" s="93"/>
      <c r="Q276" s="93"/>
      <c r="R276" s="93"/>
      <c r="S276" s="93"/>
      <c r="T276" s="93"/>
      <c r="AK276" s="90"/>
      <c r="AL276" s="90"/>
      <c r="AM276" s="90" t="s">
        <v>189</v>
      </c>
      <c r="AN276" s="90"/>
      <c r="AO276" s="90" t="str">
        <f t="shared" ref="AO276" si="21">IF(C276=C277,B277,IF(C276=C278,B278,IF(C276=C279,B279,IF(C276=C280,B280,IF(C276=AM276,AM276,"")))))</f>
        <v>crying</v>
      </c>
      <c r="AP276" s="90" t="str">
        <f t="shared" ref="AP276" si="22">IF(NOT(AO276=AM276),AO276,"")</f>
        <v/>
      </c>
    </row>
    <row r="277" spans="1:42" ht="14.4" hidden="1" x14ac:dyDescent="0.3">
      <c r="A277" s="93"/>
      <c r="B277" s="98">
        <v>0</v>
      </c>
      <c r="C277" s="99" t="s">
        <v>190</v>
      </c>
      <c r="D277" s="95"/>
      <c r="E277" s="93"/>
      <c r="F277" s="93"/>
      <c r="G277" s="93"/>
      <c r="H277" s="93"/>
      <c r="I277" s="93"/>
      <c r="J277" s="93"/>
      <c r="K277" s="93"/>
      <c r="L277" s="93"/>
      <c r="M277" s="93"/>
      <c r="N277" s="93"/>
      <c r="O277" s="93"/>
      <c r="P277" s="93"/>
      <c r="Q277" s="93"/>
      <c r="R277" s="93"/>
      <c r="S277" s="93"/>
      <c r="T277" s="93"/>
      <c r="AK277" s="90"/>
      <c r="AL277" s="90"/>
      <c r="AM277" s="90"/>
      <c r="AN277" s="90"/>
      <c r="AO277" s="90"/>
      <c r="AP277" s="90"/>
    </row>
    <row r="278" spans="1:42" ht="14.4" hidden="1" x14ac:dyDescent="0.3">
      <c r="A278" s="93"/>
      <c r="B278" s="98">
        <v>1</v>
      </c>
      <c r="C278" s="99" t="s">
        <v>191</v>
      </c>
      <c r="D278" s="95"/>
      <c r="E278" s="93"/>
      <c r="F278" s="93"/>
      <c r="G278" s="93"/>
      <c r="H278" s="93"/>
      <c r="I278" s="93"/>
      <c r="J278" s="93"/>
      <c r="K278" s="93"/>
      <c r="L278" s="93"/>
      <c r="M278" s="93"/>
      <c r="N278" s="93"/>
      <c r="O278" s="93"/>
      <c r="P278" s="93"/>
      <c r="Q278" s="93"/>
      <c r="R278" s="93"/>
      <c r="S278" s="93"/>
      <c r="T278" s="93"/>
      <c r="AK278" s="90"/>
      <c r="AL278" s="90"/>
      <c r="AM278" s="90"/>
      <c r="AN278" s="90"/>
      <c r="AO278" s="90"/>
      <c r="AP278" s="90"/>
    </row>
    <row r="279" spans="1:42" ht="14.4" hidden="1" x14ac:dyDescent="0.3">
      <c r="A279" s="93"/>
      <c r="B279" s="98">
        <v>2</v>
      </c>
      <c r="C279" s="99" t="s">
        <v>192</v>
      </c>
      <c r="D279" s="95"/>
      <c r="E279" s="93"/>
      <c r="F279" s="93"/>
      <c r="G279" s="93"/>
      <c r="H279" s="93"/>
      <c r="I279" s="93"/>
      <c r="J279" s="93"/>
      <c r="K279" s="93"/>
      <c r="L279" s="93"/>
      <c r="M279" s="93"/>
      <c r="N279" s="93"/>
      <c r="O279" s="93"/>
      <c r="P279" s="93"/>
      <c r="Q279" s="93"/>
      <c r="R279" s="93"/>
      <c r="S279" s="93"/>
      <c r="T279" s="93"/>
      <c r="AK279" s="90"/>
      <c r="AL279" s="90"/>
      <c r="AM279" s="90"/>
      <c r="AN279" s="90"/>
      <c r="AO279" s="90"/>
      <c r="AP279" s="90"/>
    </row>
    <row r="280" spans="1:42" ht="15" hidden="1" thickBot="1" x14ac:dyDescent="0.35">
      <c r="A280" s="93"/>
      <c r="B280" s="98">
        <v>3</v>
      </c>
      <c r="C280" s="99" t="s">
        <v>193</v>
      </c>
      <c r="D280" s="95"/>
      <c r="E280" s="93"/>
      <c r="F280" s="93"/>
      <c r="G280" s="93"/>
      <c r="H280" s="93"/>
      <c r="I280" s="93"/>
      <c r="J280" s="93"/>
      <c r="K280" s="93"/>
      <c r="L280" s="93"/>
      <c r="M280" s="93"/>
      <c r="N280" s="93"/>
      <c r="O280" s="93"/>
      <c r="P280" s="93"/>
      <c r="Q280" s="93"/>
      <c r="R280" s="93"/>
      <c r="S280" s="93"/>
      <c r="T280" s="93"/>
      <c r="AK280" s="90"/>
      <c r="AL280" s="90"/>
      <c r="AM280" s="90"/>
      <c r="AN280" s="90"/>
      <c r="AO280" s="90"/>
      <c r="AP280" s="90"/>
    </row>
    <row r="281" spans="1:42" ht="16.2" thickBot="1" x14ac:dyDescent="0.35">
      <c r="A281" s="93"/>
      <c r="B281" s="97">
        <v>11</v>
      </c>
      <c r="C281" s="109" t="s">
        <v>194</v>
      </c>
      <c r="D281" s="110"/>
      <c r="E281" s="110"/>
      <c r="F281" s="111"/>
      <c r="G281" s="93"/>
      <c r="H281" s="93"/>
      <c r="I281" s="93"/>
      <c r="J281" s="93"/>
      <c r="K281" s="93"/>
      <c r="L281" s="93"/>
      <c r="M281" s="93"/>
      <c r="N281" s="93"/>
      <c r="O281" s="93"/>
      <c r="P281" s="93"/>
      <c r="Q281" s="93"/>
      <c r="R281" s="93"/>
      <c r="S281" s="93"/>
      <c r="T281" s="93"/>
      <c r="AK281" s="90"/>
      <c r="AL281" s="90"/>
      <c r="AM281" s="90" t="s">
        <v>194</v>
      </c>
      <c r="AN281" s="90"/>
      <c r="AO281" s="90" t="str">
        <f t="shared" ref="AO281" si="23">IF(C281=C282,B282,IF(C281=C283,B283,IF(C281=C284,B284,IF(C281=C285,B285,IF(C281=AM281,AM281,"")))))</f>
        <v>irritability</v>
      </c>
      <c r="AP281" s="90" t="str">
        <f t="shared" ref="AP281" si="24">IF(NOT(AO281=AM281),AO281,"")</f>
        <v/>
      </c>
    </row>
    <row r="282" spans="1:42" ht="14.4" hidden="1" x14ac:dyDescent="0.3">
      <c r="A282" s="93"/>
      <c r="B282" s="98">
        <v>0</v>
      </c>
      <c r="C282" s="99" t="s">
        <v>195</v>
      </c>
      <c r="D282" s="95"/>
      <c r="E282" s="93"/>
      <c r="F282" s="93"/>
      <c r="G282" s="93"/>
      <c r="H282" s="93"/>
      <c r="I282" s="93"/>
      <c r="J282" s="93"/>
      <c r="K282" s="93"/>
      <c r="L282" s="93"/>
      <c r="M282" s="93"/>
      <c r="N282" s="93"/>
      <c r="O282" s="93"/>
      <c r="P282" s="93"/>
      <c r="Q282" s="93"/>
      <c r="R282" s="93"/>
      <c r="S282" s="93"/>
      <c r="T282" s="93"/>
      <c r="AK282" s="90"/>
      <c r="AL282" s="90"/>
      <c r="AM282" s="90"/>
      <c r="AN282" s="90"/>
      <c r="AO282" s="90"/>
      <c r="AP282" s="90"/>
    </row>
    <row r="283" spans="1:42" ht="14.4" hidden="1" x14ac:dyDescent="0.3">
      <c r="A283" s="93"/>
      <c r="B283" s="98">
        <v>1</v>
      </c>
      <c r="C283" s="99" t="s">
        <v>196</v>
      </c>
      <c r="D283" s="95"/>
      <c r="E283" s="93"/>
      <c r="F283" s="93"/>
      <c r="G283" s="93"/>
      <c r="H283" s="93"/>
      <c r="I283" s="93"/>
      <c r="J283" s="93"/>
      <c r="K283" s="93"/>
      <c r="L283" s="93"/>
      <c r="M283" s="93"/>
      <c r="N283" s="93"/>
      <c r="O283" s="93"/>
      <c r="P283" s="93"/>
      <c r="Q283" s="93"/>
      <c r="R283" s="93"/>
      <c r="S283" s="93"/>
      <c r="T283" s="93"/>
      <c r="AK283" s="90"/>
      <c r="AL283" s="90"/>
      <c r="AM283" s="90"/>
      <c r="AN283" s="90"/>
      <c r="AO283" s="90"/>
      <c r="AP283" s="90"/>
    </row>
    <row r="284" spans="1:42" ht="14.4" hidden="1" x14ac:dyDescent="0.3">
      <c r="A284" s="93"/>
      <c r="B284" s="98">
        <v>2</v>
      </c>
      <c r="C284" s="99" t="s">
        <v>197</v>
      </c>
      <c r="D284" s="95"/>
      <c r="E284" s="93"/>
      <c r="F284" s="93"/>
      <c r="G284" s="93"/>
      <c r="H284" s="93"/>
      <c r="I284" s="93"/>
      <c r="J284" s="93"/>
      <c r="K284" s="93"/>
      <c r="L284" s="93"/>
      <c r="M284" s="93"/>
      <c r="N284" s="93"/>
      <c r="O284" s="93"/>
      <c r="P284" s="93"/>
      <c r="Q284" s="93"/>
      <c r="R284" s="93"/>
      <c r="S284" s="93"/>
      <c r="T284" s="93"/>
      <c r="AK284" s="90"/>
      <c r="AL284" s="90"/>
      <c r="AM284" s="90"/>
      <c r="AN284" s="90"/>
      <c r="AO284" s="90"/>
      <c r="AP284" s="90"/>
    </row>
    <row r="285" spans="1:42" ht="15" hidden="1" thickBot="1" x14ac:dyDescent="0.35">
      <c r="A285" s="93"/>
      <c r="B285" s="98">
        <v>3</v>
      </c>
      <c r="C285" s="99" t="s">
        <v>198</v>
      </c>
      <c r="D285" s="95"/>
      <c r="E285" s="93"/>
      <c r="F285" s="93"/>
      <c r="G285" s="93"/>
      <c r="H285" s="93"/>
      <c r="I285" s="93"/>
      <c r="J285" s="93"/>
      <c r="K285" s="93"/>
      <c r="L285" s="93"/>
      <c r="M285" s="93"/>
      <c r="N285" s="93"/>
      <c r="O285" s="93"/>
      <c r="P285" s="93"/>
      <c r="Q285" s="93"/>
      <c r="R285" s="93"/>
      <c r="S285" s="93"/>
      <c r="T285" s="93"/>
      <c r="AK285" s="90"/>
      <c r="AL285" s="90"/>
      <c r="AM285" s="90"/>
      <c r="AN285" s="90"/>
      <c r="AO285" s="90"/>
      <c r="AP285" s="90"/>
    </row>
    <row r="286" spans="1:42" ht="16.2" thickBot="1" x14ac:dyDescent="0.35">
      <c r="A286" s="93"/>
      <c r="B286" s="97">
        <v>12</v>
      </c>
      <c r="C286" s="109" t="s">
        <v>199</v>
      </c>
      <c r="D286" s="110"/>
      <c r="E286" s="110"/>
      <c r="F286" s="111"/>
      <c r="G286" s="93"/>
      <c r="H286" s="93"/>
      <c r="I286" s="93"/>
      <c r="J286" s="93"/>
      <c r="K286" s="93"/>
      <c r="L286" s="93"/>
      <c r="M286" s="93"/>
      <c r="N286" s="93"/>
      <c r="O286" s="93"/>
      <c r="P286" s="93"/>
      <c r="Q286" s="93"/>
      <c r="R286" s="93"/>
      <c r="S286" s="93"/>
      <c r="T286" s="93"/>
      <c r="AK286" s="90"/>
      <c r="AL286" s="90"/>
      <c r="AM286" s="90" t="s">
        <v>199</v>
      </c>
      <c r="AN286" s="90"/>
      <c r="AO286" s="90" t="str">
        <f t="shared" ref="AO286" si="25">IF(C286=C287,B287,IF(C286=C288,B288,IF(C286=C289,B289,IF(C286=C290,B290,IF(C286=AM286,AM286,"")))))</f>
        <v>socializing</v>
      </c>
      <c r="AP286" s="90" t="str">
        <f t="shared" ref="AP286" si="26">IF(NOT(AO286=AM286),AO286,"")</f>
        <v/>
      </c>
    </row>
    <row r="287" spans="1:42" ht="14.4" hidden="1" x14ac:dyDescent="0.3">
      <c r="A287" s="93"/>
      <c r="B287" s="98">
        <v>0</v>
      </c>
      <c r="C287" s="99" t="s">
        <v>200</v>
      </c>
      <c r="D287" s="95"/>
      <c r="E287" s="93"/>
      <c r="F287" s="93"/>
      <c r="G287" s="93"/>
      <c r="H287" s="93"/>
      <c r="I287" s="93"/>
      <c r="J287" s="93"/>
      <c r="K287" s="93"/>
      <c r="L287" s="93"/>
      <c r="M287" s="93"/>
      <c r="N287" s="93"/>
      <c r="O287" s="93"/>
      <c r="P287" s="93"/>
      <c r="Q287" s="93"/>
      <c r="R287" s="93"/>
      <c r="S287" s="93"/>
      <c r="T287" s="93"/>
      <c r="AK287" s="105" t="s">
        <v>200</v>
      </c>
      <c r="AL287" s="106" t="s">
        <v>141</v>
      </c>
      <c r="AM287" s="90"/>
      <c r="AN287" s="90"/>
      <c r="AO287" s="90"/>
      <c r="AP287" s="90"/>
    </row>
    <row r="288" spans="1:42" ht="14.4" hidden="1" x14ac:dyDescent="0.3">
      <c r="A288" s="93"/>
      <c r="B288" s="98">
        <v>1</v>
      </c>
      <c r="C288" s="99" t="s">
        <v>201</v>
      </c>
      <c r="D288" s="95"/>
      <c r="E288" s="93"/>
      <c r="F288" s="93"/>
      <c r="G288" s="93"/>
      <c r="H288" s="93"/>
      <c r="I288" s="93"/>
      <c r="J288" s="93"/>
      <c r="K288" s="93"/>
      <c r="L288" s="93"/>
      <c r="M288" s="93"/>
      <c r="N288" s="93"/>
      <c r="O288" s="93"/>
      <c r="P288" s="93"/>
      <c r="Q288" s="93"/>
      <c r="R288" s="93"/>
      <c r="S288" s="93"/>
      <c r="T288" s="93"/>
      <c r="AK288" s="105" t="s">
        <v>201</v>
      </c>
      <c r="AL288" s="106" t="s">
        <v>141</v>
      </c>
      <c r="AM288" s="90"/>
      <c r="AN288" s="90"/>
      <c r="AO288" s="90"/>
      <c r="AP288" s="90"/>
    </row>
    <row r="289" spans="1:42" ht="14.4" hidden="1" x14ac:dyDescent="0.3">
      <c r="A289" s="93"/>
      <c r="B289" s="98">
        <v>2</v>
      </c>
      <c r="C289" s="99" t="s">
        <v>202</v>
      </c>
      <c r="D289" s="95"/>
      <c r="E289" s="93"/>
      <c r="F289" s="93"/>
      <c r="G289" s="93"/>
      <c r="H289" s="93"/>
      <c r="I289" s="93"/>
      <c r="J289" s="93"/>
      <c r="K289" s="93"/>
      <c r="L289" s="93"/>
      <c r="M289" s="93"/>
      <c r="N289" s="93"/>
      <c r="O289" s="93"/>
      <c r="P289" s="93"/>
      <c r="Q289" s="93"/>
      <c r="R289" s="93"/>
      <c r="S289" s="93"/>
      <c r="T289" s="93"/>
      <c r="AK289" s="105" t="s">
        <v>202</v>
      </c>
      <c r="AL289" s="106" t="s">
        <v>141</v>
      </c>
      <c r="AM289" s="90"/>
      <c r="AN289" s="90"/>
      <c r="AO289" s="90"/>
      <c r="AP289" s="90"/>
    </row>
    <row r="290" spans="1:42" ht="15" hidden="1" thickBot="1" x14ac:dyDescent="0.35">
      <c r="A290" s="93"/>
      <c r="B290" s="98">
        <v>3</v>
      </c>
      <c r="C290" s="99" t="s">
        <v>203</v>
      </c>
      <c r="D290" s="95"/>
      <c r="E290" s="93"/>
      <c r="F290" s="93"/>
      <c r="G290" s="93"/>
      <c r="H290" s="93"/>
      <c r="I290" s="93"/>
      <c r="J290" s="93"/>
      <c r="K290" s="93"/>
      <c r="L290" s="93"/>
      <c r="M290" s="93"/>
      <c r="N290" s="93"/>
      <c r="O290" s="93"/>
      <c r="P290" s="93"/>
      <c r="Q290" s="93"/>
      <c r="R290" s="93"/>
      <c r="S290" s="93"/>
      <c r="T290" s="93"/>
      <c r="AK290" s="105" t="s">
        <v>203</v>
      </c>
      <c r="AL290" s="106" t="s">
        <v>141</v>
      </c>
      <c r="AM290" s="90"/>
      <c r="AN290" s="90"/>
      <c r="AO290" s="90"/>
      <c r="AP290" s="90"/>
    </row>
    <row r="291" spans="1:42" ht="16.2" thickBot="1" x14ac:dyDescent="0.35">
      <c r="A291" s="93"/>
      <c r="B291" s="97">
        <v>13</v>
      </c>
      <c r="C291" s="109" t="s">
        <v>204</v>
      </c>
      <c r="D291" s="110"/>
      <c r="E291" s="110"/>
      <c r="F291" s="111"/>
      <c r="G291" s="93"/>
      <c r="H291" s="93"/>
      <c r="I291" s="93"/>
      <c r="J291" s="93"/>
      <c r="K291" s="93"/>
      <c r="L291" s="93"/>
      <c r="M291" s="93"/>
      <c r="N291" s="93"/>
      <c r="O291" s="93"/>
      <c r="P291" s="93"/>
      <c r="Q291" s="93"/>
      <c r="R291" s="93"/>
      <c r="S291" s="93"/>
      <c r="T291" s="93"/>
      <c r="AK291" s="90"/>
      <c r="AL291" s="106" t="s">
        <v>141</v>
      </c>
      <c r="AM291" s="90" t="s">
        <v>204</v>
      </c>
      <c r="AN291" s="90"/>
      <c r="AO291" s="90" t="str">
        <f t="shared" ref="AO291" si="27">IF(C291=C292,B292,IF(C291=C293,B293,IF(C291=C294,B294,IF(C291=C295,B295,IF(C291=AM291,AM291,"")))))</f>
        <v>decisiveness</v>
      </c>
      <c r="AP291" s="90" t="str">
        <f t="shared" ref="AP291" si="28">IF(NOT(AO291=AM291),AO291,"")</f>
        <v/>
      </c>
    </row>
    <row r="292" spans="1:42" ht="14.4" hidden="1" x14ac:dyDescent="0.3">
      <c r="A292" s="93"/>
      <c r="B292" s="98">
        <v>0</v>
      </c>
      <c r="C292" s="99" t="s">
        <v>205</v>
      </c>
      <c r="D292" s="95"/>
      <c r="E292" s="93"/>
      <c r="F292" s="93"/>
      <c r="G292" s="93"/>
      <c r="H292" s="93"/>
      <c r="I292" s="93"/>
      <c r="J292" s="93"/>
      <c r="K292" s="93"/>
      <c r="L292" s="93"/>
      <c r="M292" s="93"/>
      <c r="N292" s="93"/>
      <c r="O292" s="93"/>
      <c r="P292" s="93"/>
      <c r="Q292" s="93"/>
      <c r="R292" s="93"/>
      <c r="S292" s="93"/>
      <c r="T292" s="93"/>
      <c r="AK292" s="105" t="s">
        <v>205</v>
      </c>
      <c r="AL292" s="106" t="s">
        <v>141</v>
      </c>
      <c r="AM292" s="90"/>
      <c r="AN292" s="90"/>
      <c r="AO292" s="90"/>
      <c r="AP292" s="90"/>
    </row>
    <row r="293" spans="1:42" ht="14.4" hidden="1" x14ac:dyDescent="0.3">
      <c r="A293" s="93"/>
      <c r="B293" s="98">
        <v>1</v>
      </c>
      <c r="C293" s="99" t="s">
        <v>206</v>
      </c>
      <c r="D293" s="95"/>
      <c r="E293" s="93"/>
      <c r="F293" s="93"/>
      <c r="G293" s="93"/>
      <c r="H293" s="93"/>
      <c r="I293" s="93"/>
      <c r="J293" s="93"/>
      <c r="K293" s="93"/>
      <c r="L293" s="93"/>
      <c r="M293" s="93"/>
      <c r="N293" s="93"/>
      <c r="O293" s="93"/>
      <c r="P293" s="93"/>
      <c r="Q293" s="93"/>
      <c r="R293" s="93"/>
      <c r="S293" s="93"/>
      <c r="T293" s="93"/>
      <c r="AK293" s="105" t="s">
        <v>206</v>
      </c>
      <c r="AL293" s="106" t="s">
        <v>141</v>
      </c>
      <c r="AM293" s="90"/>
      <c r="AN293" s="90"/>
      <c r="AO293" s="90"/>
      <c r="AP293" s="90"/>
    </row>
    <row r="294" spans="1:42" ht="14.4" hidden="1" x14ac:dyDescent="0.3">
      <c r="A294" s="93"/>
      <c r="B294" s="98">
        <v>2</v>
      </c>
      <c r="C294" s="99" t="s">
        <v>207</v>
      </c>
      <c r="D294" s="95"/>
      <c r="E294" s="93"/>
      <c r="F294" s="93"/>
      <c r="G294" s="93"/>
      <c r="H294" s="93"/>
      <c r="I294" s="93"/>
      <c r="J294" s="93"/>
      <c r="K294" s="93"/>
      <c r="L294" s="93"/>
      <c r="M294" s="93"/>
      <c r="N294" s="93"/>
      <c r="O294" s="93"/>
      <c r="P294" s="93"/>
      <c r="Q294" s="93"/>
      <c r="R294" s="93"/>
      <c r="S294" s="93"/>
      <c r="T294" s="93"/>
      <c r="AK294" s="105" t="s">
        <v>207</v>
      </c>
      <c r="AL294" s="106" t="s">
        <v>141</v>
      </c>
      <c r="AM294" s="90"/>
      <c r="AN294" s="90"/>
      <c r="AO294" s="90"/>
      <c r="AP294" s="90"/>
    </row>
    <row r="295" spans="1:42" ht="15" hidden="1" thickBot="1" x14ac:dyDescent="0.35">
      <c r="A295" s="93"/>
      <c r="B295" s="98">
        <v>3</v>
      </c>
      <c r="C295" s="99" t="s">
        <v>208</v>
      </c>
      <c r="D295" s="95"/>
      <c r="E295" s="93"/>
      <c r="F295" s="93"/>
      <c r="G295" s="93"/>
      <c r="H295" s="93"/>
      <c r="I295" s="93"/>
      <c r="J295" s="93"/>
      <c r="K295" s="93"/>
      <c r="L295" s="93"/>
      <c r="M295" s="93"/>
      <c r="N295" s="93"/>
      <c r="O295" s="93"/>
      <c r="P295" s="93"/>
      <c r="Q295" s="93"/>
      <c r="R295" s="93"/>
      <c r="S295" s="93"/>
      <c r="T295" s="93"/>
      <c r="AK295" s="105" t="s">
        <v>208</v>
      </c>
      <c r="AL295" s="106" t="s">
        <v>141</v>
      </c>
      <c r="AM295" s="90"/>
      <c r="AN295" s="90"/>
      <c r="AO295" s="90"/>
      <c r="AP295" s="90"/>
    </row>
    <row r="296" spans="1:42" ht="16.2" thickBot="1" x14ac:dyDescent="0.35">
      <c r="A296" s="93"/>
      <c r="B296" s="97">
        <v>14</v>
      </c>
      <c r="C296" s="109" t="s">
        <v>209</v>
      </c>
      <c r="D296" s="110"/>
      <c r="E296" s="110"/>
      <c r="F296" s="111"/>
      <c r="G296" s="93"/>
      <c r="H296" s="93"/>
      <c r="I296" s="93"/>
      <c r="J296" s="93"/>
      <c r="K296" s="93"/>
      <c r="L296" s="93"/>
      <c r="M296" s="93"/>
      <c r="N296" s="93"/>
      <c r="O296" s="93"/>
      <c r="P296" s="93"/>
      <c r="Q296" s="93"/>
      <c r="R296" s="93"/>
      <c r="S296" s="93"/>
      <c r="T296" s="93"/>
      <c r="AK296" s="90"/>
      <c r="AL296" s="106" t="s">
        <v>141</v>
      </c>
      <c r="AM296" s="90" t="s">
        <v>209</v>
      </c>
      <c r="AN296" s="90"/>
      <c r="AO296" s="90" t="str">
        <f t="shared" ref="AO296" si="29">IF(C296=C297,B297,IF(C296=C298,B298,IF(C296=C299,B299,IF(C296=C300,B300,IF(C296=AM296,AM296,"")))))</f>
        <v>self-image</v>
      </c>
      <c r="AP296" s="90" t="str">
        <f t="shared" ref="AP296" si="30">IF(NOT(AO296=AM296),AO296,"")</f>
        <v/>
      </c>
    </row>
    <row r="297" spans="1:42" ht="14.4" hidden="1" x14ac:dyDescent="0.3">
      <c r="A297" s="93"/>
      <c r="B297" s="98">
        <v>0</v>
      </c>
      <c r="C297" s="99" t="s">
        <v>210</v>
      </c>
      <c r="D297" s="95"/>
      <c r="E297" s="93"/>
      <c r="F297" s="93"/>
      <c r="G297" s="93"/>
      <c r="H297" s="93"/>
      <c r="I297" s="93"/>
      <c r="J297" s="93"/>
      <c r="K297" s="93"/>
      <c r="L297" s="93"/>
      <c r="M297" s="93"/>
      <c r="N297" s="93"/>
      <c r="O297" s="93"/>
      <c r="P297" s="93"/>
      <c r="Q297" s="93"/>
      <c r="R297" s="93"/>
      <c r="S297" s="93"/>
      <c r="T297" s="93"/>
      <c r="AK297" s="92" t="s">
        <v>210</v>
      </c>
      <c r="AL297" s="106" t="s">
        <v>141</v>
      </c>
      <c r="AM297" s="90"/>
      <c r="AN297" s="90"/>
      <c r="AO297" s="90"/>
      <c r="AP297" s="90"/>
    </row>
    <row r="298" spans="1:42" ht="14.4" hidden="1" x14ac:dyDescent="0.3">
      <c r="A298" s="93"/>
      <c r="B298" s="98">
        <v>1</v>
      </c>
      <c r="C298" s="99" t="s">
        <v>211</v>
      </c>
      <c r="D298" s="95"/>
      <c r="E298" s="93"/>
      <c r="F298" s="93"/>
      <c r="G298" s="93"/>
      <c r="H298" s="93"/>
      <c r="I298" s="93"/>
      <c r="J298" s="93"/>
      <c r="K298" s="93"/>
      <c r="L298" s="93"/>
      <c r="M298" s="93"/>
      <c r="N298" s="93"/>
      <c r="O298" s="93"/>
      <c r="P298" s="93"/>
      <c r="Q298" s="93"/>
      <c r="R298" s="93"/>
      <c r="S298" s="93"/>
      <c r="T298" s="93"/>
      <c r="AK298" s="92" t="s">
        <v>211</v>
      </c>
      <c r="AL298" s="106" t="s">
        <v>141</v>
      </c>
      <c r="AM298" s="90"/>
      <c r="AN298" s="90"/>
      <c r="AO298" s="90"/>
      <c r="AP298" s="90"/>
    </row>
    <row r="299" spans="1:42" ht="14.4" hidden="1" x14ac:dyDescent="0.3">
      <c r="A299" s="93"/>
      <c r="B299" s="98">
        <v>2</v>
      </c>
      <c r="C299" s="99" t="s">
        <v>212</v>
      </c>
      <c r="D299" s="95"/>
      <c r="E299" s="93"/>
      <c r="F299" s="93"/>
      <c r="G299" s="93"/>
      <c r="H299" s="93"/>
      <c r="I299" s="93"/>
      <c r="J299" s="93"/>
      <c r="K299" s="93"/>
      <c r="L299" s="93"/>
      <c r="M299" s="93"/>
      <c r="N299" s="93"/>
      <c r="O299" s="93"/>
      <c r="P299" s="93"/>
      <c r="Q299" s="93"/>
      <c r="R299" s="93"/>
      <c r="S299" s="93"/>
      <c r="T299" s="93"/>
      <c r="AK299" s="92" t="s">
        <v>212</v>
      </c>
      <c r="AL299" s="106" t="s">
        <v>141</v>
      </c>
      <c r="AM299" s="90"/>
      <c r="AN299" s="90"/>
      <c r="AO299" s="90"/>
      <c r="AP299" s="90"/>
    </row>
    <row r="300" spans="1:42" ht="15" hidden="1" thickBot="1" x14ac:dyDescent="0.35">
      <c r="A300" s="93"/>
      <c r="B300" s="98">
        <v>3</v>
      </c>
      <c r="C300" s="99" t="s">
        <v>213</v>
      </c>
      <c r="D300" s="95"/>
      <c r="E300" s="93"/>
      <c r="F300" s="93"/>
      <c r="G300" s="93"/>
      <c r="H300" s="93"/>
      <c r="I300" s="93"/>
      <c r="J300" s="93"/>
      <c r="K300" s="93"/>
      <c r="L300" s="93"/>
      <c r="M300" s="93"/>
      <c r="N300" s="93"/>
      <c r="O300" s="93"/>
      <c r="P300" s="93"/>
      <c r="Q300" s="93"/>
      <c r="R300" s="93"/>
      <c r="S300" s="93"/>
      <c r="T300" s="93"/>
      <c r="AK300" s="91" t="s">
        <v>213</v>
      </c>
      <c r="AL300" s="106" t="s">
        <v>141</v>
      </c>
      <c r="AM300" s="90"/>
      <c r="AN300" s="90"/>
      <c r="AO300" s="90"/>
      <c r="AP300" s="90"/>
    </row>
    <row r="301" spans="1:42" ht="16.2" thickBot="1" x14ac:dyDescent="0.35">
      <c r="A301" s="93"/>
      <c r="B301" s="97">
        <v>15</v>
      </c>
      <c r="C301" s="109" t="s">
        <v>214</v>
      </c>
      <c r="D301" s="110"/>
      <c r="E301" s="110"/>
      <c r="F301" s="111"/>
      <c r="G301" s="93"/>
      <c r="H301" s="93"/>
      <c r="I301" s="93"/>
      <c r="J301" s="93"/>
      <c r="K301" s="93"/>
      <c r="L301" s="93"/>
      <c r="M301" s="93"/>
      <c r="N301" s="93"/>
      <c r="O301" s="93"/>
      <c r="P301" s="93"/>
      <c r="Q301" s="93"/>
      <c r="R301" s="93"/>
      <c r="S301" s="93"/>
      <c r="T301" s="93"/>
      <c r="AK301" s="90"/>
      <c r="AL301" s="106" t="s">
        <v>141</v>
      </c>
      <c r="AM301" s="90" t="s">
        <v>214</v>
      </c>
      <c r="AN301" s="90"/>
      <c r="AO301" s="90" t="str">
        <f t="shared" ref="AO301" si="31">IF(C301=C302,B302,IF(C301=C303,B303,IF(C301=C304,B304,IF(C301=C305,B305,IF(C301=AM301,AM301,"")))))</f>
        <v>effort</v>
      </c>
      <c r="AP301" s="90" t="str">
        <f t="shared" ref="AP301" si="32">IF(NOT(AO301=AM301),AO301,"")</f>
        <v/>
      </c>
    </row>
    <row r="302" spans="1:42" ht="14.4" hidden="1" x14ac:dyDescent="0.3">
      <c r="A302" s="93"/>
      <c r="B302" s="98">
        <v>0</v>
      </c>
      <c r="C302" s="99" t="s">
        <v>215</v>
      </c>
      <c r="D302" s="95"/>
      <c r="E302" s="93"/>
      <c r="F302" s="93"/>
      <c r="G302" s="93"/>
      <c r="H302" s="93"/>
      <c r="I302" s="93"/>
      <c r="J302" s="93"/>
      <c r="K302" s="93"/>
      <c r="L302" s="93"/>
      <c r="M302" s="93"/>
      <c r="N302" s="93"/>
      <c r="O302" s="93"/>
      <c r="P302" s="93"/>
      <c r="Q302" s="93"/>
      <c r="R302" s="93"/>
      <c r="S302" s="93"/>
      <c r="T302" s="93"/>
      <c r="AK302" s="92" t="s">
        <v>215</v>
      </c>
      <c r="AL302" s="106" t="s">
        <v>141</v>
      </c>
      <c r="AM302" s="90"/>
      <c r="AN302" s="90"/>
      <c r="AO302" s="90"/>
      <c r="AP302" s="90"/>
    </row>
    <row r="303" spans="1:42" ht="14.4" hidden="1" x14ac:dyDescent="0.3">
      <c r="A303" s="93"/>
      <c r="B303" s="98">
        <v>1</v>
      </c>
      <c r="C303" s="99" t="s">
        <v>216</v>
      </c>
      <c r="D303" s="95"/>
      <c r="E303" s="93"/>
      <c r="F303" s="93"/>
      <c r="G303" s="93"/>
      <c r="H303" s="93"/>
      <c r="I303" s="93"/>
      <c r="J303" s="93"/>
      <c r="K303" s="93"/>
      <c r="L303" s="93"/>
      <c r="M303" s="93"/>
      <c r="N303" s="93"/>
      <c r="O303" s="93"/>
      <c r="P303" s="93"/>
      <c r="Q303" s="93"/>
      <c r="R303" s="93"/>
      <c r="S303" s="93"/>
      <c r="T303" s="93"/>
      <c r="AK303" s="92" t="s">
        <v>216</v>
      </c>
      <c r="AL303" s="106" t="s">
        <v>141</v>
      </c>
      <c r="AM303" s="90"/>
      <c r="AN303" s="90"/>
      <c r="AO303" s="90"/>
      <c r="AP303" s="90"/>
    </row>
    <row r="304" spans="1:42" ht="14.4" hidden="1" x14ac:dyDescent="0.3">
      <c r="A304" s="93"/>
      <c r="B304" s="98">
        <v>2</v>
      </c>
      <c r="C304" s="99" t="s">
        <v>217</v>
      </c>
      <c r="D304" s="95"/>
      <c r="E304" s="93"/>
      <c r="F304" s="93"/>
      <c r="G304" s="93"/>
      <c r="H304" s="93"/>
      <c r="I304" s="93"/>
      <c r="J304" s="93"/>
      <c r="K304" s="93"/>
      <c r="L304" s="93"/>
      <c r="M304" s="93"/>
      <c r="N304" s="93"/>
      <c r="O304" s="93"/>
      <c r="P304" s="93"/>
      <c r="Q304" s="93"/>
      <c r="R304" s="93"/>
      <c r="S304" s="93"/>
      <c r="T304" s="93"/>
      <c r="AK304" s="92" t="s">
        <v>217</v>
      </c>
      <c r="AL304" s="106" t="s">
        <v>141</v>
      </c>
      <c r="AM304" s="90"/>
      <c r="AN304" s="90"/>
      <c r="AO304" s="90"/>
      <c r="AP304" s="90"/>
    </row>
    <row r="305" spans="1:42" ht="15" hidden="1" thickBot="1" x14ac:dyDescent="0.35">
      <c r="A305" s="93"/>
      <c r="B305" s="98">
        <v>3</v>
      </c>
      <c r="C305" s="99" t="s">
        <v>218</v>
      </c>
      <c r="D305" s="95"/>
      <c r="E305" s="93"/>
      <c r="F305" s="93"/>
      <c r="G305" s="93"/>
      <c r="H305" s="93"/>
      <c r="I305" s="93"/>
      <c r="J305" s="93"/>
      <c r="K305" s="93"/>
      <c r="L305" s="93"/>
      <c r="M305" s="93"/>
      <c r="N305" s="93"/>
      <c r="O305" s="93"/>
      <c r="P305" s="93"/>
      <c r="Q305" s="93"/>
      <c r="R305" s="93"/>
      <c r="S305" s="93"/>
      <c r="T305" s="93"/>
      <c r="AK305" s="92" t="s">
        <v>218</v>
      </c>
      <c r="AL305" s="106" t="s">
        <v>141</v>
      </c>
      <c r="AM305" s="90"/>
      <c r="AN305" s="90"/>
      <c r="AO305" s="90"/>
      <c r="AP305" s="90"/>
    </row>
    <row r="306" spans="1:42" ht="16.2" thickBot="1" x14ac:dyDescent="0.35">
      <c r="A306" s="93"/>
      <c r="B306" s="97">
        <v>16</v>
      </c>
      <c r="C306" s="109" t="s">
        <v>219</v>
      </c>
      <c r="D306" s="110"/>
      <c r="E306" s="110"/>
      <c r="F306" s="111"/>
      <c r="G306" s="93"/>
      <c r="H306" s="93"/>
      <c r="I306" s="93"/>
      <c r="J306" s="93"/>
      <c r="K306" s="93"/>
      <c r="L306" s="93"/>
      <c r="M306" s="93"/>
      <c r="N306" s="93"/>
      <c r="O306" s="93"/>
      <c r="P306" s="93"/>
      <c r="Q306" s="93"/>
      <c r="R306" s="93"/>
      <c r="S306" s="93"/>
      <c r="T306" s="93"/>
      <c r="AK306" s="90"/>
      <c r="AL306" s="106" t="s">
        <v>141</v>
      </c>
      <c r="AM306" s="90" t="s">
        <v>219</v>
      </c>
      <c r="AN306" s="90"/>
      <c r="AO306" s="90" t="str">
        <f t="shared" ref="AO306" si="33">IF(C306=C307,B307,IF(C306=C308,B308,IF(C306=C309,B309,IF(C306=C310,B310,IF(C306=AM306,AM306,"")))))</f>
        <v>sleep</v>
      </c>
      <c r="AP306" s="90" t="str">
        <f t="shared" ref="AP306" si="34">IF(NOT(AO306=AM306),AO306,"")</f>
        <v/>
      </c>
    </row>
    <row r="307" spans="1:42" ht="14.4" hidden="1" x14ac:dyDescent="0.3">
      <c r="A307" s="93"/>
      <c r="B307" s="98">
        <v>0</v>
      </c>
      <c r="C307" s="99" t="s">
        <v>220</v>
      </c>
      <c r="D307" s="95"/>
      <c r="E307" s="93"/>
      <c r="F307" s="93"/>
      <c r="G307" s="93"/>
      <c r="H307" s="93"/>
      <c r="I307" s="93"/>
      <c r="J307" s="93"/>
      <c r="K307" s="93"/>
      <c r="L307" s="93"/>
      <c r="M307" s="93"/>
      <c r="N307" s="93"/>
      <c r="O307" s="93"/>
      <c r="P307" s="93"/>
      <c r="Q307" s="93"/>
      <c r="R307" s="93"/>
      <c r="S307" s="93"/>
      <c r="T307" s="93"/>
      <c r="AK307" s="92" t="s">
        <v>220</v>
      </c>
      <c r="AL307" s="106" t="s">
        <v>141</v>
      </c>
      <c r="AM307" s="90"/>
      <c r="AN307" s="90"/>
      <c r="AO307" s="90"/>
      <c r="AP307" s="90"/>
    </row>
    <row r="308" spans="1:42" ht="14.4" hidden="1" x14ac:dyDescent="0.3">
      <c r="A308" s="93"/>
      <c r="B308" s="98">
        <v>1</v>
      </c>
      <c r="C308" s="99" t="s">
        <v>221</v>
      </c>
      <c r="D308" s="95"/>
      <c r="E308" s="93"/>
      <c r="F308" s="93"/>
      <c r="G308" s="93"/>
      <c r="H308" s="93"/>
      <c r="I308" s="93"/>
      <c r="J308" s="93"/>
      <c r="K308" s="93"/>
      <c r="L308" s="93"/>
      <c r="M308" s="93"/>
      <c r="N308" s="93"/>
      <c r="O308" s="93"/>
      <c r="P308" s="93"/>
      <c r="Q308" s="93"/>
      <c r="R308" s="93"/>
      <c r="S308" s="93"/>
      <c r="T308" s="93"/>
      <c r="AK308" s="92" t="s">
        <v>221</v>
      </c>
      <c r="AL308" s="106" t="s">
        <v>141</v>
      </c>
      <c r="AM308" s="90"/>
      <c r="AN308" s="90"/>
      <c r="AO308" s="90"/>
      <c r="AP308" s="90"/>
    </row>
    <row r="309" spans="1:42" ht="14.4" hidden="1" x14ac:dyDescent="0.3">
      <c r="A309" s="93"/>
      <c r="B309" s="98">
        <v>2</v>
      </c>
      <c r="C309" s="99" t="s">
        <v>222</v>
      </c>
      <c r="D309" s="95"/>
      <c r="E309" s="93"/>
      <c r="F309" s="93"/>
      <c r="G309" s="93"/>
      <c r="H309" s="93"/>
      <c r="I309" s="93"/>
      <c r="J309" s="93"/>
      <c r="K309" s="93"/>
      <c r="L309" s="93"/>
      <c r="M309" s="93"/>
      <c r="N309" s="93"/>
      <c r="O309" s="93"/>
      <c r="P309" s="93"/>
      <c r="Q309" s="93"/>
      <c r="R309" s="93"/>
      <c r="S309" s="93"/>
      <c r="T309" s="93"/>
      <c r="AK309" s="92" t="s">
        <v>222</v>
      </c>
      <c r="AL309" s="106" t="s">
        <v>141</v>
      </c>
      <c r="AM309" s="90"/>
      <c r="AN309" s="90"/>
      <c r="AO309" s="90"/>
      <c r="AP309" s="90"/>
    </row>
    <row r="310" spans="1:42" ht="15" hidden="1" thickBot="1" x14ac:dyDescent="0.35">
      <c r="A310" s="93"/>
      <c r="B310" s="98">
        <v>3</v>
      </c>
      <c r="C310" s="99" t="s">
        <v>223</v>
      </c>
      <c r="D310" s="95"/>
      <c r="E310" s="93"/>
      <c r="F310" s="93"/>
      <c r="G310" s="93"/>
      <c r="H310" s="93"/>
      <c r="I310" s="93"/>
      <c r="J310" s="93"/>
      <c r="K310" s="93"/>
      <c r="L310" s="93"/>
      <c r="M310" s="93"/>
      <c r="N310" s="93"/>
      <c r="O310" s="93"/>
      <c r="P310" s="93"/>
      <c r="Q310" s="93"/>
      <c r="R310" s="93"/>
      <c r="S310" s="93"/>
      <c r="T310" s="93"/>
      <c r="AK310" s="92" t="s">
        <v>223</v>
      </c>
      <c r="AL310" s="106" t="s">
        <v>141</v>
      </c>
      <c r="AM310" s="90"/>
      <c r="AN310" s="90"/>
      <c r="AO310" s="90"/>
      <c r="AP310" s="90"/>
    </row>
    <row r="311" spans="1:42" ht="16.2" thickBot="1" x14ac:dyDescent="0.35">
      <c r="A311" s="93"/>
      <c r="B311" s="97">
        <v>17</v>
      </c>
      <c r="C311" s="109" t="s">
        <v>224</v>
      </c>
      <c r="D311" s="110"/>
      <c r="E311" s="110"/>
      <c r="F311" s="111"/>
      <c r="G311" s="93"/>
      <c r="H311" s="93"/>
      <c r="I311" s="93"/>
      <c r="J311" s="93"/>
      <c r="K311" s="93"/>
      <c r="L311" s="93"/>
      <c r="M311" s="93"/>
      <c r="N311" s="93"/>
      <c r="O311" s="93"/>
      <c r="P311" s="93"/>
      <c r="Q311" s="93"/>
      <c r="R311" s="93"/>
      <c r="S311" s="93"/>
      <c r="T311" s="93"/>
      <c r="AK311" s="90"/>
      <c r="AL311" s="106" t="s">
        <v>141</v>
      </c>
      <c r="AM311" s="90" t="s">
        <v>224</v>
      </c>
      <c r="AN311" s="90"/>
      <c r="AO311" s="90" t="str">
        <f t="shared" ref="AO311" si="35">IF(C311=C312,B312,IF(C311=C313,B313,IF(C311=C314,B314,IF(C311=C315,B315,IF(C311=AM311,AM311,"")))))</f>
        <v>tiredness</v>
      </c>
      <c r="AP311" s="90" t="str">
        <f t="shared" ref="AP311" si="36">IF(NOT(AO311=AM311),AO311,"")</f>
        <v/>
      </c>
    </row>
    <row r="312" spans="1:42" ht="14.4" hidden="1" x14ac:dyDescent="0.3">
      <c r="A312" s="93"/>
      <c r="B312" s="98">
        <v>0</v>
      </c>
      <c r="C312" s="99" t="s">
        <v>225</v>
      </c>
      <c r="D312" s="95"/>
      <c r="E312" s="93"/>
      <c r="F312" s="93"/>
      <c r="G312" s="93"/>
      <c r="H312" s="93"/>
      <c r="I312" s="93"/>
      <c r="J312" s="93"/>
      <c r="K312" s="93"/>
      <c r="L312" s="93"/>
      <c r="M312" s="93"/>
      <c r="N312" s="93"/>
      <c r="O312" s="93"/>
      <c r="P312" s="93"/>
      <c r="Q312" s="93"/>
      <c r="R312" s="93"/>
      <c r="S312" s="93"/>
      <c r="T312" s="93"/>
      <c r="AK312" s="92" t="s">
        <v>225</v>
      </c>
      <c r="AL312" s="106" t="s">
        <v>141</v>
      </c>
      <c r="AM312" s="90"/>
      <c r="AN312" s="90"/>
      <c r="AO312" s="90"/>
      <c r="AP312" s="90"/>
    </row>
    <row r="313" spans="1:42" ht="14.4" hidden="1" x14ac:dyDescent="0.3">
      <c r="A313" s="93"/>
      <c r="B313" s="98">
        <v>1</v>
      </c>
      <c r="C313" s="99" t="s">
        <v>226</v>
      </c>
      <c r="D313" s="95"/>
      <c r="E313" s="93"/>
      <c r="F313" s="93"/>
      <c r="G313" s="93"/>
      <c r="H313" s="93"/>
      <c r="I313" s="93"/>
      <c r="J313" s="93"/>
      <c r="K313" s="93"/>
      <c r="L313" s="93"/>
      <c r="M313" s="93"/>
      <c r="N313" s="93"/>
      <c r="O313" s="93"/>
      <c r="P313" s="93"/>
      <c r="Q313" s="93"/>
      <c r="R313" s="93"/>
      <c r="S313" s="93"/>
      <c r="T313" s="93"/>
      <c r="AK313" s="92" t="s">
        <v>226</v>
      </c>
      <c r="AL313" s="106" t="s">
        <v>141</v>
      </c>
      <c r="AM313" s="90"/>
      <c r="AN313" s="90"/>
      <c r="AO313" s="90"/>
      <c r="AP313" s="90"/>
    </row>
    <row r="314" spans="1:42" ht="14.4" hidden="1" x14ac:dyDescent="0.3">
      <c r="A314" s="93"/>
      <c r="B314" s="98">
        <v>2</v>
      </c>
      <c r="C314" s="99" t="s">
        <v>227</v>
      </c>
      <c r="D314" s="95"/>
      <c r="E314" s="93"/>
      <c r="F314" s="93"/>
      <c r="G314" s="93"/>
      <c r="H314" s="93"/>
      <c r="I314" s="93"/>
      <c r="J314" s="93"/>
      <c r="K314" s="93"/>
      <c r="L314" s="93"/>
      <c r="M314" s="93"/>
      <c r="N314" s="93"/>
      <c r="O314" s="93"/>
      <c r="P314" s="93"/>
      <c r="Q314" s="93"/>
      <c r="R314" s="93"/>
      <c r="S314" s="93"/>
      <c r="T314" s="93"/>
      <c r="AK314" s="92" t="s">
        <v>227</v>
      </c>
      <c r="AL314" s="106" t="s">
        <v>141</v>
      </c>
      <c r="AM314" s="90"/>
      <c r="AN314" s="90"/>
      <c r="AO314" s="90"/>
      <c r="AP314" s="90"/>
    </row>
    <row r="315" spans="1:42" ht="15" hidden="1" thickBot="1" x14ac:dyDescent="0.35">
      <c r="A315" s="93"/>
      <c r="B315" s="98">
        <v>3</v>
      </c>
      <c r="C315" s="99" t="s">
        <v>228</v>
      </c>
      <c r="D315" s="95"/>
      <c r="E315" s="93"/>
      <c r="F315" s="93"/>
      <c r="G315" s="93"/>
      <c r="H315" s="93"/>
      <c r="I315" s="93"/>
      <c r="J315" s="93"/>
      <c r="K315" s="93"/>
      <c r="L315" s="93"/>
      <c r="M315" s="93"/>
      <c r="N315" s="93"/>
      <c r="O315" s="93"/>
      <c r="P315" s="93"/>
      <c r="Q315" s="93"/>
      <c r="R315" s="93"/>
      <c r="S315" s="93"/>
      <c r="T315" s="93"/>
      <c r="AK315" s="92" t="s">
        <v>228</v>
      </c>
      <c r="AL315" s="106" t="s">
        <v>141</v>
      </c>
      <c r="AM315" s="90"/>
      <c r="AN315" s="90"/>
      <c r="AO315" s="90"/>
      <c r="AP315" s="90"/>
    </row>
    <row r="316" spans="1:42" ht="16.2" thickBot="1" x14ac:dyDescent="0.35">
      <c r="A316" s="93"/>
      <c r="B316" s="97">
        <v>18</v>
      </c>
      <c r="C316" s="109" t="s">
        <v>229</v>
      </c>
      <c r="D316" s="110"/>
      <c r="E316" s="110"/>
      <c r="F316" s="111"/>
      <c r="G316" s="93"/>
      <c r="H316" s="93"/>
      <c r="I316" s="93"/>
      <c r="J316" s="93"/>
      <c r="K316" s="93"/>
      <c r="L316" s="93"/>
      <c r="M316" s="93"/>
      <c r="N316" s="93"/>
      <c r="O316" s="93"/>
      <c r="P316" s="93"/>
      <c r="Q316" s="93"/>
      <c r="R316" s="93"/>
      <c r="S316" s="93"/>
      <c r="T316" s="93"/>
      <c r="AK316" s="90"/>
      <c r="AL316" s="106" t="s">
        <v>141</v>
      </c>
      <c r="AM316" s="90" t="s">
        <v>229</v>
      </c>
      <c r="AN316" s="90"/>
      <c r="AO316" s="90" t="str">
        <f t="shared" ref="AO316" si="37">IF(C316=C317,B317,IF(C316=C318,B318,IF(C316=C319,B319,IF(C316=C320,B320,IF(C316=AM316,AM316,"")))))</f>
        <v>appetite</v>
      </c>
      <c r="AP316" s="90" t="str">
        <f t="shared" ref="AP316" si="38">IF(NOT(AO316=AM316),AO316,"")</f>
        <v/>
      </c>
    </row>
    <row r="317" spans="1:42" ht="14.4" hidden="1" x14ac:dyDescent="0.3">
      <c r="A317" s="93"/>
      <c r="B317" s="98">
        <v>0</v>
      </c>
      <c r="C317" s="99" t="s">
        <v>230</v>
      </c>
      <c r="D317" s="95"/>
      <c r="E317" s="93"/>
      <c r="F317" s="93"/>
      <c r="G317" s="93"/>
      <c r="H317" s="93"/>
      <c r="I317" s="93"/>
      <c r="J317" s="93"/>
      <c r="K317" s="93"/>
      <c r="L317" s="93"/>
      <c r="M317" s="93"/>
      <c r="N317" s="93"/>
      <c r="O317" s="93"/>
      <c r="P317" s="93"/>
      <c r="Q317" s="93"/>
      <c r="R317" s="93"/>
      <c r="S317" s="93"/>
      <c r="T317" s="93"/>
      <c r="AK317" s="92" t="s">
        <v>230</v>
      </c>
      <c r="AL317" s="106" t="s">
        <v>141</v>
      </c>
      <c r="AM317" s="90"/>
      <c r="AN317" s="90"/>
      <c r="AO317" s="90"/>
      <c r="AP317" s="90"/>
    </row>
    <row r="318" spans="1:42" ht="14.4" hidden="1" x14ac:dyDescent="0.3">
      <c r="A318" s="93"/>
      <c r="B318" s="98">
        <v>1</v>
      </c>
      <c r="C318" s="99" t="s">
        <v>231</v>
      </c>
      <c r="D318" s="95"/>
      <c r="E318" s="93"/>
      <c r="F318" s="93"/>
      <c r="G318" s="93"/>
      <c r="H318" s="93"/>
      <c r="I318" s="93"/>
      <c r="J318" s="93"/>
      <c r="K318" s="93"/>
      <c r="L318" s="93"/>
      <c r="M318" s="93"/>
      <c r="N318" s="93"/>
      <c r="O318" s="93"/>
      <c r="P318" s="93"/>
      <c r="Q318" s="93"/>
      <c r="R318" s="93"/>
      <c r="S318" s="93"/>
      <c r="T318" s="93"/>
      <c r="AK318" s="92" t="s">
        <v>231</v>
      </c>
      <c r="AL318" s="106" t="s">
        <v>141</v>
      </c>
      <c r="AM318" s="90"/>
      <c r="AN318" s="90"/>
      <c r="AO318" s="90"/>
      <c r="AP318" s="90"/>
    </row>
    <row r="319" spans="1:42" ht="14.4" hidden="1" x14ac:dyDescent="0.3">
      <c r="A319" s="93"/>
      <c r="B319" s="98">
        <v>2</v>
      </c>
      <c r="C319" s="99" t="s">
        <v>232</v>
      </c>
      <c r="D319" s="95"/>
      <c r="E319" s="93"/>
      <c r="F319" s="93"/>
      <c r="G319" s="93"/>
      <c r="H319" s="93"/>
      <c r="I319" s="93"/>
      <c r="J319" s="93"/>
      <c r="K319" s="93"/>
      <c r="L319" s="93"/>
      <c r="M319" s="93"/>
      <c r="N319" s="93"/>
      <c r="O319" s="93"/>
      <c r="P319" s="93"/>
      <c r="Q319" s="93"/>
      <c r="R319" s="93"/>
      <c r="S319" s="93"/>
      <c r="T319" s="93"/>
      <c r="AK319" s="92" t="s">
        <v>232</v>
      </c>
      <c r="AL319" s="106" t="s">
        <v>141</v>
      </c>
      <c r="AM319" s="90"/>
      <c r="AN319" s="90"/>
      <c r="AO319" s="90"/>
      <c r="AP319" s="90"/>
    </row>
    <row r="320" spans="1:42" ht="15" hidden="1" thickBot="1" x14ac:dyDescent="0.35">
      <c r="A320" s="93"/>
      <c r="B320" s="98">
        <v>3</v>
      </c>
      <c r="C320" s="99" t="s">
        <v>233</v>
      </c>
      <c r="D320" s="95"/>
      <c r="E320" s="93"/>
      <c r="F320" s="93"/>
      <c r="G320" s="93"/>
      <c r="H320" s="93"/>
      <c r="I320" s="93"/>
      <c r="J320" s="93"/>
      <c r="K320" s="93"/>
      <c r="L320" s="93"/>
      <c r="M320" s="93"/>
      <c r="N320" s="93"/>
      <c r="O320" s="93"/>
      <c r="P320" s="93"/>
      <c r="Q320" s="93"/>
      <c r="R320" s="93"/>
      <c r="S320" s="93"/>
      <c r="T320" s="93"/>
      <c r="AK320" s="92" t="s">
        <v>233</v>
      </c>
      <c r="AL320" s="106" t="s">
        <v>141</v>
      </c>
      <c r="AM320" s="90"/>
      <c r="AN320" s="90"/>
      <c r="AO320" s="90"/>
      <c r="AP320" s="90"/>
    </row>
    <row r="321" spans="1:42" ht="16.2" thickBot="1" x14ac:dyDescent="0.35">
      <c r="A321" s="93"/>
      <c r="B321" s="97">
        <v>19</v>
      </c>
      <c r="C321" s="109" t="s">
        <v>234</v>
      </c>
      <c r="D321" s="110"/>
      <c r="E321" s="110"/>
      <c r="F321" s="111"/>
      <c r="G321" s="93"/>
      <c r="H321" s="93"/>
      <c r="I321" s="93"/>
      <c r="J321" s="93"/>
      <c r="K321" s="93"/>
      <c r="L321" s="93"/>
      <c r="M321" s="93"/>
      <c r="N321" s="93"/>
      <c r="O321" s="93"/>
      <c r="P321" s="93"/>
      <c r="Q321" s="93"/>
      <c r="R321" s="93"/>
      <c r="S321" s="93"/>
      <c r="T321" s="93"/>
      <c r="AK321" s="90"/>
      <c r="AL321" s="106" t="s">
        <v>141</v>
      </c>
      <c r="AM321" s="90" t="s">
        <v>234</v>
      </c>
      <c r="AN321" s="90"/>
      <c r="AO321" s="90" t="str">
        <f t="shared" ref="AO321" si="39">IF(C321=C322,B322,IF(C321=C323,B323,IF(C321=C324,B324,IF(C321=C325,B325,IF(C321=AM321,AM321,"")))))</f>
        <v>weight loss</v>
      </c>
      <c r="AP321" s="90" t="str">
        <f t="shared" ref="AP321" si="40">IF(NOT(AO321=AM321),AO321,"")</f>
        <v/>
      </c>
    </row>
    <row r="322" spans="1:42" ht="14.4" hidden="1" x14ac:dyDescent="0.3">
      <c r="A322" s="93"/>
      <c r="B322" s="98">
        <v>0</v>
      </c>
      <c r="C322" s="99" t="s">
        <v>235</v>
      </c>
      <c r="D322" s="95"/>
      <c r="E322" s="93"/>
      <c r="F322" s="93"/>
      <c r="G322" s="93"/>
      <c r="H322" s="93"/>
      <c r="I322" s="93"/>
      <c r="J322" s="93"/>
      <c r="K322" s="93"/>
      <c r="L322" s="93"/>
      <c r="M322" s="93"/>
      <c r="N322" s="93"/>
      <c r="O322" s="93"/>
      <c r="P322" s="93"/>
      <c r="Q322" s="93"/>
      <c r="R322" s="93"/>
      <c r="S322" s="93"/>
      <c r="T322" s="93"/>
      <c r="AK322" s="92" t="s">
        <v>235</v>
      </c>
      <c r="AL322" s="106" t="s">
        <v>141</v>
      </c>
      <c r="AM322" s="90"/>
      <c r="AN322" s="90"/>
      <c r="AO322" s="90"/>
      <c r="AP322" s="90"/>
    </row>
    <row r="323" spans="1:42" ht="14.4" hidden="1" x14ac:dyDescent="0.3">
      <c r="A323" s="93"/>
      <c r="B323" s="98">
        <v>1</v>
      </c>
      <c r="C323" s="99" t="s">
        <v>236</v>
      </c>
      <c r="D323" s="95"/>
      <c r="E323" s="93"/>
      <c r="F323" s="93"/>
      <c r="G323" s="93"/>
      <c r="H323" s="93"/>
      <c r="I323" s="93"/>
      <c r="J323" s="93"/>
      <c r="K323" s="93"/>
      <c r="L323" s="93"/>
      <c r="M323" s="93"/>
      <c r="N323" s="93"/>
      <c r="O323" s="93"/>
      <c r="P323" s="93"/>
      <c r="Q323" s="93"/>
      <c r="R323" s="93"/>
      <c r="S323" s="93"/>
      <c r="T323" s="93"/>
      <c r="AK323" s="92" t="s">
        <v>236</v>
      </c>
      <c r="AL323" s="106" t="s">
        <v>141</v>
      </c>
      <c r="AM323" s="90"/>
      <c r="AN323" s="90"/>
      <c r="AO323" s="90"/>
      <c r="AP323" s="90"/>
    </row>
    <row r="324" spans="1:42" ht="14.4" hidden="1" x14ac:dyDescent="0.3">
      <c r="A324" s="93"/>
      <c r="B324" s="98">
        <v>2</v>
      </c>
      <c r="C324" s="99" t="s">
        <v>237</v>
      </c>
      <c r="D324" s="95"/>
      <c r="E324" s="93"/>
      <c r="F324" s="93"/>
      <c r="G324" s="93"/>
      <c r="H324" s="93"/>
      <c r="I324" s="93"/>
      <c r="J324" s="93"/>
      <c r="K324" s="93"/>
      <c r="L324" s="93"/>
      <c r="M324" s="93"/>
      <c r="N324" s="93"/>
      <c r="O324" s="93"/>
      <c r="P324" s="93"/>
      <c r="Q324" s="93"/>
      <c r="R324" s="93"/>
      <c r="S324" s="93"/>
      <c r="T324" s="93"/>
      <c r="AK324" s="92" t="s">
        <v>237</v>
      </c>
      <c r="AL324" s="106" t="s">
        <v>141</v>
      </c>
      <c r="AM324" s="90"/>
      <c r="AN324" s="90"/>
      <c r="AO324" s="90"/>
      <c r="AP324" s="90"/>
    </row>
    <row r="325" spans="1:42" ht="15" hidden="1" thickBot="1" x14ac:dyDescent="0.35">
      <c r="A325" s="93"/>
      <c r="B325" s="98">
        <v>3</v>
      </c>
      <c r="C325" s="99" t="s">
        <v>238</v>
      </c>
      <c r="D325" s="95"/>
      <c r="E325" s="93"/>
      <c r="F325" s="93"/>
      <c r="G325" s="93"/>
      <c r="H325" s="93"/>
      <c r="I325" s="93"/>
      <c r="J325" s="93"/>
      <c r="K325" s="93"/>
      <c r="L325" s="93"/>
      <c r="M325" s="93"/>
      <c r="N325" s="93"/>
      <c r="O325" s="93"/>
      <c r="P325" s="93"/>
      <c r="Q325" s="93"/>
      <c r="R325" s="93"/>
      <c r="S325" s="93"/>
      <c r="T325" s="93"/>
      <c r="AK325" s="92" t="s">
        <v>238</v>
      </c>
      <c r="AL325" s="106" t="s">
        <v>141</v>
      </c>
      <c r="AM325" s="90"/>
      <c r="AN325" s="90"/>
      <c r="AO325" s="90"/>
      <c r="AP325" s="90"/>
    </row>
    <row r="326" spans="1:42" ht="16.2" thickBot="1" x14ac:dyDescent="0.35">
      <c r="A326" s="93"/>
      <c r="B326" s="97">
        <v>20</v>
      </c>
      <c r="C326" s="109" t="s">
        <v>239</v>
      </c>
      <c r="D326" s="110"/>
      <c r="E326" s="110"/>
      <c r="F326" s="111"/>
      <c r="G326" s="93"/>
      <c r="H326" s="93"/>
      <c r="I326" s="93"/>
      <c r="J326" s="93"/>
      <c r="K326" s="93"/>
      <c r="L326" s="93"/>
      <c r="M326" s="93"/>
      <c r="N326" s="93"/>
      <c r="O326" s="93"/>
      <c r="P326" s="93"/>
      <c r="Q326" s="93"/>
      <c r="R326" s="93"/>
      <c r="S326" s="93"/>
      <c r="T326" s="93"/>
      <c r="AK326" s="90"/>
      <c r="AL326" s="106" t="s">
        <v>141</v>
      </c>
      <c r="AM326" s="90" t="s">
        <v>239</v>
      </c>
      <c r="AN326" s="90"/>
      <c r="AO326" s="90" t="str">
        <f t="shared" ref="AO326" si="41">IF(C326=C327,B327,IF(C326=C328,B328,IF(C326=C329,B329,IF(C326=C330,B330,IF(C326=AM326,AM326,"")))))</f>
        <v>worries</v>
      </c>
      <c r="AP326" s="90" t="str">
        <f t="shared" ref="AP326" si="42">IF(NOT(AO326=AM326),AO326,"")</f>
        <v/>
      </c>
    </row>
    <row r="327" spans="1:42" ht="14.4" hidden="1" x14ac:dyDescent="0.3">
      <c r="A327" s="93"/>
      <c r="B327" s="98">
        <v>0</v>
      </c>
      <c r="C327" s="99" t="s">
        <v>240</v>
      </c>
      <c r="D327" s="95"/>
      <c r="E327" s="93"/>
      <c r="F327" s="93"/>
      <c r="G327" s="93"/>
      <c r="H327" s="93"/>
      <c r="I327" s="93"/>
      <c r="J327" s="93"/>
      <c r="K327" s="93"/>
      <c r="L327" s="93"/>
      <c r="M327" s="93"/>
      <c r="N327" s="93"/>
      <c r="O327" s="93"/>
      <c r="P327" s="93"/>
      <c r="Q327" s="93"/>
      <c r="R327" s="93"/>
      <c r="S327" s="93"/>
      <c r="T327" s="93"/>
      <c r="AK327" s="92" t="s">
        <v>240</v>
      </c>
      <c r="AL327" s="106" t="s">
        <v>141</v>
      </c>
      <c r="AM327" s="90"/>
      <c r="AN327" s="90"/>
      <c r="AO327" s="90"/>
      <c r="AP327" s="90"/>
    </row>
    <row r="328" spans="1:42" ht="14.4" hidden="1" x14ac:dyDescent="0.3">
      <c r="A328" s="93"/>
      <c r="B328" s="98">
        <v>1</v>
      </c>
      <c r="C328" s="99" t="s">
        <v>241</v>
      </c>
      <c r="D328" s="95"/>
      <c r="E328" s="93"/>
      <c r="F328" s="93"/>
      <c r="G328" s="93"/>
      <c r="H328" s="93"/>
      <c r="I328" s="93"/>
      <c r="J328" s="93"/>
      <c r="K328" s="93"/>
      <c r="L328" s="93"/>
      <c r="M328" s="93"/>
      <c r="N328" s="93"/>
      <c r="O328" s="93"/>
      <c r="P328" s="93"/>
      <c r="Q328" s="93"/>
      <c r="R328" s="93"/>
      <c r="S328" s="93"/>
      <c r="T328" s="93"/>
      <c r="AK328" s="92" t="s">
        <v>241</v>
      </c>
      <c r="AL328" s="106" t="s">
        <v>141</v>
      </c>
      <c r="AM328" s="90"/>
      <c r="AN328" s="90"/>
      <c r="AO328" s="90"/>
      <c r="AP328" s="90"/>
    </row>
    <row r="329" spans="1:42" ht="14.4" hidden="1" x14ac:dyDescent="0.3">
      <c r="A329" s="93"/>
      <c r="B329" s="98">
        <v>2</v>
      </c>
      <c r="C329" s="99" t="s">
        <v>242</v>
      </c>
      <c r="D329" s="95"/>
      <c r="E329" s="93"/>
      <c r="F329" s="93"/>
      <c r="G329" s="93"/>
      <c r="H329" s="93"/>
      <c r="I329" s="93"/>
      <c r="J329" s="93"/>
      <c r="K329" s="93"/>
      <c r="L329" s="93"/>
      <c r="M329" s="93"/>
      <c r="N329" s="93"/>
      <c r="O329" s="93"/>
      <c r="P329" s="93"/>
      <c r="Q329" s="93"/>
      <c r="R329" s="93"/>
      <c r="S329" s="93"/>
      <c r="T329" s="93"/>
      <c r="AK329" s="92" t="s">
        <v>242</v>
      </c>
      <c r="AL329" s="106" t="s">
        <v>141</v>
      </c>
      <c r="AM329" s="90"/>
      <c r="AN329" s="90"/>
      <c r="AO329" s="90"/>
      <c r="AP329" s="90"/>
    </row>
    <row r="330" spans="1:42" ht="15" hidden="1" thickBot="1" x14ac:dyDescent="0.35">
      <c r="A330" s="93"/>
      <c r="B330" s="98">
        <v>3</v>
      </c>
      <c r="C330" s="99" t="s">
        <v>243</v>
      </c>
      <c r="D330" s="95"/>
      <c r="E330" s="93"/>
      <c r="F330" s="93"/>
      <c r="G330" s="93"/>
      <c r="H330" s="93"/>
      <c r="I330" s="93"/>
      <c r="J330" s="93"/>
      <c r="K330" s="93"/>
      <c r="L330" s="93"/>
      <c r="M330" s="93"/>
      <c r="N330" s="93"/>
      <c r="O330" s="93"/>
      <c r="P330" s="93"/>
      <c r="Q330" s="93"/>
      <c r="R330" s="93"/>
      <c r="S330" s="93"/>
      <c r="T330" s="93"/>
      <c r="AK330" s="92" t="s">
        <v>243</v>
      </c>
      <c r="AL330" s="106" t="s">
        <v>141</v>
      </c>
      <c r="AM330" s="90"/>
      <c r="AN330" s="90"/>
      <c r="AO330" s="90"/>
      <c r="AP330" s="90"/>
    </row>
    <row r="331" spans="1:42" ht="16.2" thickBot="1" x14ac:dyDescent="0.35">
      <c r="A331" s="93"/>
      <c r="B331" s="97">
        <v>21</v>
      </c>
      <c r="C331" s="109" t="s">
        <v>244</v>
      </c>
      <c r="D331" s="110"/>
      <c r="E331" s="110"/>
      <c r="F331" s="111"/>
      <c r="G331" s="93"/>
      <c r="H331" s="93"/>
      <c r="I331" s="93"/>
      <c r="J331" s="93"/>
      <c r="K331" s="93"/>
      <c r="L331" s="93"/>
      <c r="M331" s="93"/>
      <c r="N331" s="93"/>
      <c r="O331" s="93"/>
      <c r="P331" s="93"/>
      <c r="Q331" s="93"/>
      <c r="R331" s="93"/>
      <c r="S331" s="93"/>
      <c r="T331" s="93"/>
      <c r="AK331" s="90"/>
      <c r="AL331" s="106" t="s">
        <v>141</v>
      </c>
      <c r="AM331" s="90" t="s">
        <v>244</v>
      </c>
      <c r="AN331" s="90"/>
      <c r="AO331" s="90" t="str">
        <f t="shared" ref="AO331" si="43">IF(C331=C332,B332,IF(C331=C333,B333,IF(C331=C334,B334,IF(C331=C335,B335,IF(C331=AM331,AM331,"")))))</f>
        <v>sexual interest</v>
      </c>
      <c r="AP331" s="90" t="str">
        <f t="shared" ref="AP331" si="44">IF(NOT(AO331=AM331),AO331,"")</f>
        <v/>
      </c>
    </row>
    <row r="332" spans="1:42" ht="14.4" hidden="1" x14ac:dyDescent="0.3">
      <c r="A332" s="93"/>
      <c r="B332" s="98">
        <v>0</v>
      </c>
      <c r="C332" s="99" t="s">
        <v>245</v>
      </c>
      <c r="D332" s="95"/>
      <c r="E332" s="93"/>
      <c r="F332" s="93"/>
      <c r="G332" s="93"/>
      <c r="H332" s="93"/>
      <c r="I332" s="93"/>
      <c r="J332" s="93"/>
      <c r="K332" s="93"/>
      <c r="L332" s="93"/>
      <c r="M332" s="93"/>
      <c r="N332" s="93"/>
      <c r="O332" s="93"/>
      <c r="P332" s="93"/>
      <c r="Q332" s="93"/>
      <c r="R332" s="93"/>
      <c r="S332" s="93"/>
      <c r="T332" s="93"/>
      <c r="AK332" s="92" t="s">
        <v>245</v>
      </c>
      <c r="AL332" s="106" t="s">
        <v>141</v>
      </c>
      <c r="AM332" s="90"/>
      <c r="AN332" s="90"/>
      <c r="AO332" s="90"/>
      <c r="AP332" s="90"/>
    </row>
    <row r="333" spans="1:42" ht="14.4" hidden="1" x14ac:dyDescent="0.3">
      <c r="A333" s="93"/>
      <c r="B333" s="98">
        <v>1</v>
      </c>
      <c r="C333" s="99" t="s">
        <v>246</v>
      </c>
      <c r="D333" s="95"/>
      <c r="E333" s="93"/>
      <c r="F333" s="93"/>
      <c r="G333" s="93"/>
      <c r="H333" s="93"/>
      <c r="I333" s="93"/>
      <c r="J333" s="93"/>
      <c r="K333" s="93"/>
      <c r="L333" s="93"/>
      <c r="M333" s="93"/>
      <c r="N333" s="93"/>
      <c r="O333" s="93"/>
      <c r="P333" s="93"/>
      <c r="Q333" s="93"/>
      <c r="R333" s="93"/>
      <c r="S333" s="93"/>
      <c r="T333" s="93"/>
      <c r="AK333" s="92" t="s">
        <v>246</v>
      </c>
      <c r="AL333" s="106" t="s">
        <v>141</v>
      </c>
      <c r="AM333" s="90"/>
      <c r="AN333" s="90"/>
      <c r="AO333" s="90"/>
      <c r="AP333" s="90"/>
    </row>
    <row r="334" spans="1:42" ht="14.4" hidden="1" x14ac:dyDescent="0.3">
      <c r="A334" s="93"/>
      <c r="B334" s="98">
        <v>2</v>
      </c>
      <c r="C334" s="99" t="s">
        <v>247</v>
      </c>
      <c r="D334" s="95"/>
      <c r="E334" s="93"/>
      <c r="F334" s="93"/>
      <c r="G334" s="93"/>
      <c r="H334" s="93"/>
      <c r="I334" s="93"/>
      <c r="J334" s="93"/>
      <c r="K334" s="93"/>
      <c r="L334" s="93"/>
      <c r="M334" s="93"/>
      <c r="N334" s="93"/>
      <c r="O334" s="93"/>
      <c r="P334" s="93"/>
      <c r="Q334" s="93"/>
      <c r="R334" s="93"/>
      <c r="S334" s="93"/>
      <c r="T334" s="93"/>
      <c r="AK334" s="92" t="s">
        <v>247</v>
      </c>
      <c r="AL334" s="106" t="s">
        <v>141</v>
      </c>
      <c r="AM334" s="90"/>
      <c r="AN334" s="90"/>
      <c r="AO334" s="90"/>
      <c r="AP334" s="90"/>
    </row>
    <row r="335" spans="1:42" ht="14.4" hidden="1" x14ac:dyDescent="0.3">
      <c r="A335" s="93"/>
      <c r="B335" s="98">
        <v>3</v>
      </c>
      <c r="C335" s="99" t="s">
        <v>248</v>
      </c>
      <c r="D335" s="95"/>
      <c r="E335" s="93"/>
      <c r="F335" s="93"/>
      <c r="G335" s="93"/>
      <c r="H335" s="93"/>
      <c r="I335" s="93"/>
      <c r="J335" s="93"/>
      <c r="K335" s="93"/>
      <c r="L335" s="93"/>
      <c r="M335" s="93"/>
      <c r="N335" s="93"/>
      <c r="O335" s="93"/>
      <c r="P335" s="93"/>
      <c r="Q335" s="93"/>
      <c r="R335" s="93"/>
      <c r="S335" s="93"/>
      <c r="T335" s="93"/>
      <c r="AK335" s="92" t="s">
        <v>249</v>
      </c>
      <c r="AL335" s="106" t="s">
        <v>141</v>
      </c>
      <c r="AM335" s="90"/>
      <c r="AN335" s="90"/>
      <c r="AO335" s="90"/>
      <c r="AP335" s="90"/>
    </row>
    <row r="336" spans="1:42" ht="14.4" x14ac:dyDescent="0.3">
      <c r="A336" s="93"/>
      <c r="B336" s="95"/>
      <c r="C336" s="95"/>
      <c r="D336" s="95"/>
      <c r="E336" s="93"/>
      <c r="F336" s="93"/>
      <c r="G336" s="93"/>
      <c r="H336" s="93"/>
      <c r="I336" s="93"/>
      <c r="J336" s="93"/>
      <c r="K336" s="93"/>
      <c r="L336" s="93"/>
      <c r="M336" s="93"/>
      <c r="N336" s="93"/>
      <c r="O336" s="93"/>
      <c r="P336" s="93"/>
      <c r="Q336" s="93"/>
      <c r="R336" s="93"/>
      <c r="S336" s="93"/>
      <c r="T336" s="93"/>
      <c r="AK336" s="90"/>
      <c r="AL336" s="90"/>
      <c r="AM336" s="90"/>
      <c r="AN336" s="90"/>
      <c r="AO336" s="90"/>
    </row>
    <row r="337" spans="1:44" ht="15" hidden="1" thickBot="1" x14ac:dyDescent="0.35">
      <c r="A337" s="93"/>
      <c r="B337" s="95"/>
      <c r="C337" s="100" t="s">
        <v>250</v>
      </c>
      <c r="D337" s="101"/>
      <c r="E337" s="93"/>
      <c r="F337" s="93"/>
      <c r="G337" s="93"/>
      <c r="H337" s="93"/>
      <c r="I337" s="93"/>
      <c r="J337" s="93"/>
      <c r="K337" s="93"/>
      <c r="L337" s="93"/>
      <c r="M337" s="93"/>
      <c r="N337" s="93"/>
      <c r="O337" s="93"/>
      <c r="P337" s="93"/>
      <c r="Q337" s="93"/>
      <c r="R337" s="93"/>
      <c r="S337" s="93"/>
      <c r="T337" s="93"/>
      <c r="AD337" s="90"/>
      <c r="AE337" s="90"/>
      <c r="AF337" s="90"/>
      <c r="AG337" s="90"/>
      <c r="AH337" s="90"/>
      <c r="AI337" s="90"/>
      <c r="AP337" s="90">
        <f>SUM(AP231:AP331)</f>
        <v>0</v>
      </c>
      <c r="AR337" s="1" t="str">
        <f>CONCATENATE(AR338,AR339,AR340,AR341)</f>
        <v xml:space="preserve">You understandably experience some depression, considering the challenges of aging if your specific needs are not always met. You can rule out a purely biological source for such depression. </v>
      </c>
    </row>
    <row r="338" spans="1:44" ht="15" hidden="1" thickBot="1" x14ac:dyDescent="0.35">
      <c r="A338" s="93"/>
      <c r="B338" s="95"/>
      <c r="C338" s="99" t="s">
        <v>251</v>
      </c>
      <c r="D338" s="101"/>
      <c r="E338" s="93"/>
      <c r="F338" s="93"/>
      <c r="G338" s="93"/>
      <c r="H338" s="93"/>
      <c r="I338" s="93"/>
      <c r="J338" s="93"/>
      <c r="K338" s="93"/>
      <c r="L338" s="93"/>
      <c r="M338" s="93"/>
      <c r="N338" s="93"/>
      <c r="O338" s="93"/>
      <c r="P338" s="93"/>
      <c r="Q338" s="93"/>
      <c r="R338" s="93"/>
      <c r="S338" s="93"/>
      <c r="T338" s="93"/>
      <c r="AD338" s="90"/>
      <c r="AE338" s="90"/>
      <c r="AF338" s="90"/>
      <c r="AG338" s="90"/>
      <c r="AH338" s="90"/>
      <c r="AI338" s="90"/>
      <c r="AM338" s="1">
        <v>1</v>
      </c>
      <c r="AN338" s="1">
        <v>10</v>
      </c>
      <c r="AP338" s="113" t="str">
        <f>IF(AND(AP337&gt;=AM338,AP337&lt;=AN338),C338,IF(AND(AP337&gt;=AM339,AP337&lt;=AN339),C339,IF(AND(AP337&gt;=AM340,AP337&lt;=AN340),C340,IF(AND(AP337&gt;=AM341,AP337&lt;=AN341),C342,IF(AP337&gt;AN342,C343,"")))))</f>
        <v/>
      </c>
      <c r="AR338" s="1" t="s">
        <v>258</v>
      </c>
    </row>
    <row r="339" spans="1:44" ht="14.4" hidden="1" x14ac:dyDescent="0.3">
      <c r="A339" s="93"/>
      <c r="B339" s="95"/>
      <c r="C339" s="99" t="s">
        <v>252</v>
      </c>
      <c r="D339" s="101"/>
      <c r="E339" s="93"/>
      <c r="F339" s="93"/>
      <c r="G339" s="93"/>
      <c r="H339" s="93"/>
      <c r="I339" s="93"/>
      <c r="J339" s="93"/>
      <c r="K339" s="93"/>
      <c r="L339" s="93"/>
      <c r="M339" s="93"/>
      <c r="N339" s="93"/>
      <c r="O339" s="93"/>
      <c r="P339" s="93"/>
      <c r="Q339" s="93"/>
      <c r="R339" s="93"/>
      <c r="S339" s="93"/>
      <c r="T339" s="93"/>
      <c r="AD339" s="90"/>
      <c r="AE339" s="90"/>
      <c r="AF339" s="90"/>
      <c r="AG339" s="90"/>
      <c r="AH339" s="90"/>
      <c r="AI339" s="90"/>
      <c r="AM339" s="1">
        <v>11</v>
      </c>
      <c r="AN339" s="1">
        <v>16</v>
      </c>
      <c r="AR339" s="1" t="str">
        <f>IF(AP337=0,"some depression",AP338)</f>
        <v>some depression</v>
      </c>
    </row>
    <row r="340" spans="1:44" ht="14.4" hidden="1" x14ac:dyDescent="0.3">
      <c r="A340" s="93"/>
      <c r="B340" s="95"/>
      <c r="C340" s="99" t="s">
        <v>253</v>
      </c>
      <c r="D340" s="101"/>
      <c r="E340" s="93"/>
      <c r="F340" s="93"/>
      <c r="G340" s="93"/>
      <c r="H340" s="93"/>
      <c r="I340" s="93"/>
      <c r="J340" s="93"/>
      <c r="K340" s="93"/>
      <c r="L340" s="93"/>
      <c r="M340" s="93"/>
      <c r="N340" s="93"/>
      <c r="O340" s="93"/>
      <c r="P340" s="93"/>
      <c r="Q340" s="93"/>
      <c r="R340" s="93"/>
      <c r="S340" s="93"/>
      <c r="T340" s="93"/>
      <c r="AD340" s="90"/>
      <c r="AE340" s="90"/>
      <c r="AF340" s="90"/>
      <c r="AG340" s="90"/>
      <c r="AH340" s="90"/>
      <c r="AI340" s="90"/>
      <c r="AM340" s="1">
        <v>17</v>
      </c>
      <c r="AN340" s="1">
        <v>20</v>
      </c>
      <c r="AR340" s="1" t="s">
        <v>260</v>
      </c>
    </row>
    <row r="341" spans="1:44" ht="14.4" hidden="1" x14ac:dyDescent="0.3">
      <c r="A341" s="93"/>
      <c r="B341" s="95"/>
      <c r="C341" s="99" t="s">
        <v>254</v>
      </c>
      <c r="D341" s="101"/>
      <c r="E341" s="93"/>
      <c r="F341" s="93"/>
      <c r="G341" s="93"/>
      <c r="H341" s="93"/>
      <c r="I341" s="93"/>
      <c r="J341" s="93"/>
      <c r="K341" s="93"/>
      <c r="L341" s="93"/>
      <c r="M341" s="93"/>
      <c r="N341" s="93"/>
      <c r="O341" s="93"/>
      <c r="P341" s="93"/>
      <c r="Q341" s="93"/>
      <c r="R341" s="93"/>
      <c r="S341" s="93"/>
      <c r="T341" s="93"/>
      <c r="AD341" s="90"/>
      <c r="AE341" s="90"/>
      <c r="AF341" s="90"/>
      <c r="AG341" s="90"/>
      <c r="AH341" s="90"/>
      <c r="AI341" s="90"/>
      <c r="AM341" s="1">
        <v>21</v>
      </c>
      <c r="AN341" s="1">
        <v>30</v>
      </c>
      <c r="AR341" s="1" t="s">
        <v>259</v>
      </c>
    </row>
    <row r="342" spans="1:44" ht="14.4" hidden="1" x14ac:dyDescent="0.3">
      <c r="A342" s="93"/>
      <c r="B342" s="95"/>
      <c r="C342" s="99" t="s">
        <v>255</v>
      </c>
      <c r="D342" s="101"/>
      <c r="E342" s="93"/>
      <c r="F342" s="93"/>
      <c r="G342" s="93"/>
      <c r="H342" s="93"/>
      <c r="I342" s="93"/>
      <c r="J342" s="93"/>
      <c r="K342" s="93"/>
      <c r="L342" s="93"/>
      <c r="M342" s="93"/>
      <c r="N342" s="93"/>
      <c r="O342" s="93"/>
      <c r="P342" s="93"/>
      <c r="Q342" s="93"/>
      <c r="R342" s="93"/>
      <c r="S342" s="93"/>
      <c r="T342" s="93"/>
      <c r="AD342" s="90"/>
      <c r="AE342" s="90"/>
      <c r="AF342" s="90"/>
      <c r="AG342" s="90"/>
      <c r="AH342" s="90"/>
      <c r="AI342" s="90"/>
      <c r="AM342" s="1">
        <v>31</v>
      </c>
      <c r="AN342" s="1">
        <v>40</v>
      </c>
    </row>
    <row r="343" spans="1:44" ht="14.4" hidden="1" x14ac:dyDescent="0.3">
      <c r="A343" s="93"/>
      <c r="B343" s="95"/>
      <c r="C343" s="102" t="s">
        <v>256</v>
      </c>
      <c r="D343" s="101"/>
      <c r="E343" s="93"/>
      <c r="F343" s="93"/>
      <c r="G343" s="93"/>
      <c r="H343" s="93"/>
      <c r="I343" s="93"/>
      <c r="J343" s="93"/>
      <c r="K343" s="93"/>
      <c r="L343" s="93"/>
      <c r="M343" s="93"/>
      <c r="N343" s="93"/>
      <c r="O343" s="93"/>
      <c r="P343" s="93"/>
      <c r="Q343" s="93"/>
      <c r="R343" s="93"/>
      <c r="S343" s="93"/>
      <c r="T343" s="93"/>
      <c r="AD343" s="90"/>
      <c r="AE343" s="90"/>
      <c r="AF343" s="90"/>
      <c r="AG343" s="90"/>
      <c r="AH343" s="90"/>
      <c r="AI343" s="90"/>
    </row>
    <row r="344" spans="1:44" ht="14.4" x14ac:dyDescent="0.3">
      <c r="A344" s="93"/>
      <c r="B344" s="95"/>
      <c r="C344" s="95"/>
      <c r="D344" s="95"/>
      <c r="E344" s="93"/>
      <c r="F344" s="93"/>
      <c r="G344" s="93"/>
      <c r="H344" s="93"/>
      <c r="I344" s="93"/>
      <c r="J344" s="93"/>
      <c r="K344" s="93"/>
      <c r="L344" s="93"/>
      <c r="M344" s="93"/>
      <c r="N344" s="93"/>
      <c r="O344" s="93"/>
      <c r="P344" s="93"/>
      <c r="Q344" s="93"/>
      <c r="R344" s="93"/>
      <c r="S344" s="93"/>
      <c r="T344" s="93"/>
    </row>
    <row r="345" spans="1:44" ht="15.6" x14ac:dyDescent="0.3">
      <c r="A345" s="93"/>
      <c r="B345" s="103" t="s">
        <v>141</v>
      </c>
      <c r="C345" s="95"/>
      <c r="D345" s="104">
        <v>0</v>
      </c>
      <c r="E345" s="93"/>
      <c r="F345" s="93"/>
      <c r="G345" s="93"/>
      <c r="H345" s="93"/>
      <c r="I345" s="93"/>
      <c r="J345" s="93"/>
      <c r="K345" s="93"/>
      <c r="L345" s="93"/>
      <c r="M345" s="93"/>
      <c r="N345" s="93"/>
      <c r="O345" s="93"/>
      <c r="P345" s="93"/>
      <c r="Q345" s="93"/>
      <c r="R345" s="93"/>
      <c r="S345" s="93"/>
      <c r="T345" s="93"/>
    </row>
    <row r="346" spans="1:44" ht="34.950000000000003" customHeight="1" x14ac:dyDescent="0.3">
      <c r="A346" s="93"/>
      <c r="B346" s="114" t="str">
        <f>AR337</f>
        <v xml:space="preserve">You understandably experience some depression, considering the challenges of aging if your specific needs are not always met. You can rule out a purely biological source for such depression. </v>
      </c>
      <c r="C346" s="114"/>
      <c r="D346" s="114"/>
      <c r="E346" s="114"/>
      <c r="F346" s="114"/>
      <c r="G346" s="114"/>
      <c r="H346" s="114"/>
      <c r="I346" s="114"/>
      <c r="J346" s="114"/>
      <c r="K346" s="114"/>
      <c r="L346" s="93"/>
      <c r="M346" s="93"/>
      <c r="N346" s="93"/>
      <c r="O346" s="93"/>
      <c r="P346" s="93"/>
      <c r="Q346" s="93"/>
      <c r="R346" s="93"/>
      <c r="S346" s="93"/>
      <c r="T346" s="93"/>
    </row>
    <row r="347" spans="1:44" ht="14.4" x14ac:dyDescent="0.3">
      <c r="A347" s="93"/>
      <c r="B347" s="93"/>
      <c r="C347" s="93"/>
      <c r="D347" s="93"/>
      <c r="E347" s="93"/>
      <c r="F347" s="93"/>
      <c r="G347" s="93"/>
      <c r="H347" s="93"/>
      <c r="I347" s="93"/>
      <c r="J347" s="93"/>
      <c r="K347" s="93"/>
      <c r="L347" s="93"/>
      <c r="M347" s="93"/>
      <c r="N347" s="93"/>
      <c r="O347" s="93"/>
      <c r="P347" s="93"/>
      <c r="Q347" s="93"/>
      <c r="R347" s="93"/>
      <c r="S347" s="93"/>
      <c r="T347" s="93"/>
    </row>
    <row r="348" spans="1:44" ht="34.950000000000003" customHeight="1" x14ac:dyDescent="0.3">
      <c r="A348" s="93"/>
      <c r="B348" s="114" t="s">
        <v>262</v>
      </c>
      <c r="C348" s="114"/>
      <c r="D348" s="114"/>
      <c r="E348" s="114"/>
      <c r="F348" s="114"/>
      <c r="G348" s="114"/>
      <c r="H348" s="114"/>
      <c r="I348" s="114"/>
      <c r="J348" s="114"/>
      <c r="K348" s="114"/>
      <c r="L348" s="93"/>
      <c r="M348" s="93"/>
      <c r="N348" s="93"/>
      <c r="O348" s="93"/>
      <c r="P348" s="93"/>
      <c r="Q348" s="93"/>
      <c r="R348" s="93"/>
      <c r="S348" s="93"/>
      <c r="T348" s="93"/>
    </row>
    <row r="349" spans="1:44" ht="14.4" x14ac:dyDescent="0.3">
      <c r="A349" s="93"/>
      <c r="B349" s="93"/>
      <c r="C349" s="93"/>
      <c r="D349" s="93"/>
      <c r="E349" s="93"/>
      <c r="F349" s="93"/>
      <c r="G349" s="93"/>
      <c r="H349" s="93"/>
      <c r="I349" s="93"/>
      <c r="J349" s="93"/>
      <c r="K349" s="93"/>
      <c r="L349" s="93"/>
      <c r="M349" s="93"/>
      <c r="N349" s="93"/>
      <c r="O349" s="93"/>
      <c r="P349" s="93"/>
      <c r="Q349" s="93"/>
      <c r="R349" s="93"/>
      <c r="S349" s="93"/>
      <c r="T349" s="93"/>
    </row>
    <row r="350" spans="1:44" ht="34.950000000000003" customHeight="1" x14ac:dyDescent="0.3">
      <c r="A350" s="93"/>
      <c r="B350" s="114" t="s">
        <v>261</v>
      </c>
      <c r="C350" s="114"/>
      <c r="D350" s="114"/>
      <c r="E350" s="114"/>
      <c r="F350" s="114"/>
      <c r="G350" s="114"/>
      <c r="H350" s="114"/>
      <c r="I350" s="114"/>
      <c r="J350" s="114"/>
      <c r="K350" s="114"/>
      <c r="L350" s="93"/>
      <c r="M350" s="93"/>
      <c r="N350" s="93"/>
      <c r="O350" s="93"/>
      <c r="P350" s="93"/>
      <c r="Q350" s="93"/>
      <c r="R350" s="93"/>
      <c r="S350" s="93"/>
      <c r="T350" s="93"/>
    </row>
    <row r="351" spans="1:44" ht="14.4" x14ac:dyDescent="0.3">
      <c r="A351" s="93"/>
      <c r="B351" s="93"/>
      <c r="C351" s="93"/>
      <c r="D351" s="93"/>
      <c r="E351" s="93"/>
      <c r="F351" s="93"/>
      <c r="G351" s="93"/>
      <c r="H351" s="93"/>
      <c r="I351" s="93"/>
      <c r="J351" s="93"/>
      <c r="K351" s="93"/>
      <c r="L351" s="93"/>
      <c r="M351" s="93"/>
      <c r="N351" s="93"/>
      <c r="O351" s="93"/>
      <c r="P351" s="93"/>
      <c r="Q351" s="93"/>
      <c r="R351" s="93"/>
      <c r="S351" s="93"/>
      <c r="T351" s="93"/>
    </row>
    <row r="352" spans="1:44" ht="34.950000000000003" customHeight="1" x14ac:dyDescent="0.3">
      <c r="A352" s="93"/>
      <c r="B352" s="114" t="s">
        <v>266</v>
      </c>
      <c r="C352" s="114"/>
      <c r="D352" s="114"/>
      <c r="E352" s="114"/>
      <c r="F352" s="114"/>
      <c r="G352" s="114"/>
      <c r="H352" s="114"/>
      <c r="I352" s="114"/>
      <c r="J352" s="114"/>
      <c r="K352" s="114"/>
      <c r="L352" s="93"/>
      <c r="M352" s="93"/>
      <c r="N352" s="93"/>
      <c r="O352" s="93"/>
      <c r="P352" s="93"/>
      <c r="Q352" s="93"/>
      <c r="R352" s="93"/>
      <c r="S352" s="93"/>
      <c r="T352" s="93"/>
    </row>
    <row r="353" spans="1:20" ht="14.4" x14ac:dyDescent="0.3">
      <c r="A353" s="93"/>
      <c r="B353" s="93"/>
      <c r="C353" s="93"/>
      <c r="D353" s="93"/>
      <c r="E353" s="93"/>
      <c r="F353" s="93"/>
      <c r="G353" s="93"/>
      <c r="H353" s="93"/>
      <c r="I353" s="93"/>
      <c r="J353" s="93"/>
      <c r="K353" s="93"/>
      <c r="L353" s="93"/>
      <c r="M353" s="93"/>
      <c r="N353" s="93"/>
      <c r="O353" s="93"/>
      <c r="P353" s="93"/>
      <c r="Q353" s="93"/>
      <c r="R353" s="93"/>
      <c r="S353" s="93"/>
      <c r="T353" s="93"/>
    </row>
    <row r="354" spans="1:20" ht="14.4" customHeight="1" x14ac:dyDescent="0.3">
      <c r="A354" s="93"/>
      <c r="B354" s="114" t="s">
        <v>265</v>
      </c>
      <c r="C354" s="114"/>
      <c r="D354" s="114"/>
      <c r="E354" s="114"/>
      <c r="F354" s="114"/>
      <c r="G354" s="114"/>
      <c r="H354" s="114"/>
      <c r="I354" s="114"/>
      <c r="J354" s="114"/>
      <c r="K354" s="114"/>
      <c r="L354" s="93"/>
      <c r="M354" s="93"/>
      <c r="N354" s="93"/>
      <c r="O354" s="93"/>
      <c r="P354" s="93"/>
      <c r="Q354" s="93"/>
      <c r="R354" s="93"/>
      <c r="S354" s="93"/>
      <c r="T354" s="93"/>
    </row>
    <row r="355" spans="1:20" ht="14.4" x14ac:dyDescent="0.3">
      <c r="A355" s="93"/>
      <c r="B355" s="93"/>
      <c r="C355" s="93"/>
      <c r="D355" s="93"/>
      <c r="E355" s="93"/>
      <c r="F355" s="93"/>
      <c r="G355" s="93"/>
      <c r="H355" s="93"/>
      <c r="I355" s="93"/>
      <c r="J355" s="93"/>
      <c r="K355" s="93"/>
      <c r="L355" s="93"/>
      <c r="M355" s="93"/>
      <c r="N355" s="93"/>
      <c r="O355" s="93"/>
      <c r="P355" s="93"/>
      <c r="Q355" s="93"/>
      <c r="R355" s="93"/>
      <c r="S355" s="93"/>
      <c r="T355" s="93"/>
    </row>
    <row r="356" spans="1:20" ht="14.4" x14ac:dyDescent="0.3">
      <c r="A356" s="93"/>
      <c r="B356" s="114" t="s">
        <v>264</v>
      </c>
      <c r="C356" s="114"/>
      <c r="D356" s="114"/>
      <c r="E356" s="114"/>
      <c r="F356" s="114"/>
      <c r="G356" s="114"/>
      <c r="H356" s="114"/>
      <c r="I356" s="114"/>
      <c r="J356" s="114"/>
      <c r="K356" s="114"/>
      <c r="L356" s="93"/>
      <c r="M356" s="93"/>
      <c r="N356" s="93"/>
      <c r="O356" s="93"/>
      <c r="P356" s="93"/>
      <c r="Q356" s="93"/>
      <c r="R356" s="93"/>
      <c r="S356" s="93"/>
      <c r="T356" s="93"/>
    </row>
    <row r="357" spans="1:20" ht="14.4" x14ac:dyDescent="0.3">
      <c r="A357" s="93"/>
      <c r="B357" s="93"/>
      <c r="C357" s="93"/>
      <c r="D357" s="93"/>
      <c r="E357" s="93"/>
      <c r="F357" s="93"/>
      <c r="G357" s="93"/>
      <c r="H357" s="93"/>
      <c r="I357" s="93"/>
      <c r="J357" s="93"/>
      <c r="K357" s="93"/>
      <c r="L357" s="93"/>
      <c r="M357" s="93"/>
      <c r="N357" s="93"/>
      <c r="O357" s="93"/>
      <c r="P357" s="93"/>
      <c r="Q357" s="93"/>
      <c r="R357" s="93"/>
      <c r="S357" s="93"/>
      <c r="T357" s="93"/>
    </row>
    <row r="358" spans="1:20" ht="14.4" x14ac:dyDescent="0.3">
      <c r="A358" s="93"/>
      <c r="B358" s="93" t="s">
        <v>263</v>
      </c>
      <c r="C358" s="93"/>
      <c r="D358" s="93"/>
      <c r="E358" s="93"/>
      <c r="F358" s="93"/>
      <c r="G358" s="93"/>
      <c r="H358" s="93"/>
      <c r="I358" s="93"/>
      <c r="J358" s="93"/>
      <c r="K358" s="93"/>
      <c r="L358" s="93"/>
      <c r="M358" s="93"/>
      <c r="N358" s="93"/>
      <c r="O358" s="93"/>
      <c r="P358" s="93"/>
      <c r="Q358" s="93"/>
      <c r="R358" s="93"/>
      <c r="S358" s="93"/>
      <c r="T358" s="93"/>
    </row>
    <row r="359" spans="1:20" ht="14.4" x14ac:dyDescent="0.3">
      <c r="A359" s="93"/>
      <c r="B359" s="93"/>
      <c r="C359" s="93"/>
      <c r="D359" s="93"/>
      <c r="E359" s="93"/>
      <c r="F359" s="93"/>
      <c r="G359" s="93"/>
      <c r="H359" s="93"/>
      <c r="I359" s="93"/>
      <c r="J359" s="93"/>
      <c r="K359" s="93"/>
      <c r="L359" s="93"/>
      <c r="M359" s="93"/>
      <c r="N359" s="93"/>
      <c r="O359" s="93"/>
      <c r="P359" s="93"/>
      <c r="Q359" s="93"/>
      <c r="R359" s="93"/>
      <c r="S359" s="93"/>
      <c r="T359" s="93"/>
    </row>
    <row r="360" spans="1:20" ht="14.4" x14ac:dyDescent="0.3">
      <c r="A360" s="93"/>
      <c r="B360" s="93"/>
      <c r="C360" s="93"/>
      <c r="D360" s="93"/>
      <c r="E360" s="93"/>
      <c r="F360" s="93"/>
      <c r="G360" s="93"/>
      <c r="H360" s="93"/>
      <c r="I360" s="93"/>
      <c r="J360" s="93"/>
      <c r="K360" s="93"/>
      <c r="L360" s="93"/>
      <c r="M360" s="93"/>
      <c r="N360" s="93"/>
      <c r="O360" s="93"/>
      <c r="P360" s="93"/>
      <c r="Q360" s="93"/>
      <c r="R360" s="93"/>
      <c r="S360" s="93"/>
      <c r="T360" s="93"/>
    </row>
  </sheetData>
  <mergeCells count="61">
    <mergeCell ref="B227:K227"/>
    <mergeCell ref="B348:K348"/>
    <mergeCell ref="B350:K350"/>
    <mergeCell ref="B352:K352"/>
    <mergeCell ref="B354:K354"/>
    <mergeCell ref="B356:K356"/>
    <mergeCell ref="C316:F316"/>
    <mergeCell ref="C321:F321"/>
    <mergeCell ref="C326:F326"/>
    <mergeCell ref="C331:F331"/>
    <mergeCell ref="B346:K346"/>
    <mergeCell ref="C291:F291"/>
    <mergeCell ref="C296:F296"/>
    <mergeCell ref="C301:F301"/>
    <mergeCell ref="C306:F306"/>
    <mergeCell ref="C311:F311"/>
    <mergeCell ref="C256:F256"/>
    <mergeCell ref="C261:F261"/>
    <mergeCell ref="C266:F266"/>
    <mergeCell ref="C271:F271"/>
    <mergeCell ref="C276:F276"/>
    <mergeCell ref="C231:F231"/>
    <mergeCell ref="C236:F236"/>
    <mergeCell ref="C241:F241"/>
    <mergeCell ref="C246:F246"/>
    <mergeCell ref="C251:F251"/>
    <mergeCell ref="C281:F281"/>
    <mergeCell ref="C286:F286"/>
    <mergeCell ref="N154:P154"/>
    <mergeCell ref="R154:S154"/>
    <mergeCell ref="N156:P159"/>
    <mergeCell ref="N125:P125"/>
    <mergeCell ref="R125:S125"/>
    <mergeCell ref="N127:P130"/>
    <mergeCell ref="H151:I151"/>
    <mergeCell ref="P151:S151"/>
    <mergeCell ref="N96:P96"/>
    <mergeCell ref="R96:S96"/>
    <mergeCell ref="N98:P101"/>
    <mergeCell ref="H122:I122"/>
    <mergeCell ref="P122:S122"/>
    <mergeCell ref="N67:P67"/>
    <mergeCell ref="R67:S67"/>
    <mergeCell ref="N69:P72"/>
    <mergeCell ref="H93:I93"/>
    <mergeCell ref="P93:S93"/>
    <mergeCell ref="N37:P37"/>
    <mergeCell ref="R37:S37"/>
    <mergeCell ref="N39:P42"/>
    <mergeCell ref="H64:I64"/>
    <mergeCell ref="P64:S64"/>
    <mergeCell ref="N8:P8"/>
    <mergeCell ref="R8:S8"/>
    <mergeCell ref="N10:P13"/>
    <mergeCell ref="H34:I34"/>
    <mergeCell ref="P34:S34"/>
    <mergeCell ref="P5:S5"/>
    <mergeCell ref="H5:I5"/>
    <mergeCell ref="V63:AF88"/>
    <mergeCell ref="V62:AF62"/>
    <mergeCell ref="V122:AF123"/>
  </mergeCells>
  <conditionalFormatting sqref="F8 F37 F67 F96 F125 F154">
    <cfRule type="cellIs" dxfId="248" priority="345" operator="equal">
      <formula>$AR$2</formula>
    </cfRule>
    <cfRule type="cellIs" dxfId="247" priority="346" operator="equal">
      <formula>$E8</formula>
    </cfRule>
  </conditionalFormatting>
  <conditionalFormatting sqref="F8:F24 F37:F53 F67:F83 F96:F112 F125:F141 F154:F170">
    <cfRule type="cellIs" dxfId="246" priority="347" operator="equal">
      <formula>$AR$2</formula>
    </cfRule>
    <cfRule type="cellIs" dxfId="245" priority="348" operator="equal">
      <formula>$E8</formula>
    </cfRule>
  </conditionalFormatting>
  <dataValidations count="26">
    <dataValidation type="list" allowBlank="1" showErrorMessage="1" errorTitle="Oops!" error="Please pick from dropdown list" promptTitle="Function level" prompt="Select from this dropdown list" sqref="E8:F24 E37:F53 E67:F83 E96:F112 E125:F141 E154:F170" xr:uid="{281349A9-7DAD-43A4-8292-8F2342A2D7C1}">
      <formula1>$AR$2:$AR$5</formula1>
    </dataValidation>
    <dataValidation type="list" errorStyle="warning" allowBlank="1" showErrorMessage="1" errorTitle="Oops!" error="Please pick from this dropdown list" promptTitle="Trust" prompt="Who elder trust to provide help with this" sqref="H8:I24 H26:I28 H37:I53 H55:I57 H67:I83 H85:I87 H96:I112 H114:I116 H125:I141 H143:I145 H154:I170 H172:I174" xr:uid="{59C04D93-F603-472E-8B31-BA1CD480823D}">
      <formula1>$AV$2:$AV$6</formula1>
    </dataValidation>
    <dataValidation type="list" errorStyle="warning" allowBlank="1" showInputMessage="1" showErrorMessage="1" sqref="K8:K24 K26:K28 K37:K53 K55:K57 K67:K83 K85:K87 K96:K112 K114:K116 K125:K141 K143:K145 K154:K170 K172:K174" xr:uid="{6DB8C5E8-5A5D-4517-8BE0-5E6A2282850C}">
      <formula1>$AX$31:$AX$42</formula1>
    </dataValidation>
    <dataValidation type="list" errorStyle="warning" allowBlank="1" showInputMessage="1" showErrorMessage="1" sqref="H5:I5 K5 H34:I34 K34 H64:I64 K64 H93:I93 K93 H122:I122 K122 H151:I151 K151" xr:uid="{D38D8F64-D2AA-4E02-9FBD-B7BA40FC28BE}">
      <formula1>$BI$9:$BI$18</formula1>
    </dataValidation>
    <dataValidation type="list" errorStyle="warning" allowBlank="1" showInputMessage="1" showErrorMessage="1" sqref="N8:P8 N37:P37 N67:P67 N96:P96 N125:P125 N154:P154" xr:uid="{249F176A-93A2-4629-ACC3-A79891FA5A00}">
      <formula1>$BK$9:$BK$17</formula1>
    </dataValidation>
    <dataValidation type="list" errorStyle="warning" allowBlank="1" showInputMessage="1" showErrorMessage="1" sqref="C231:F231" xr:uid="{04D0BF30-B8A8-4986-8FE2-2843010F7620}">
      <formula1>$C232:$C235</formula1>
    </dataValidation>
    <dataValidation type="list" errorStyle="warning" allowBlank="1" showInputMessage="1" showErrorMessage="1" sqref="C236:F236" xr:uid="{FA0A7654-ADBF-4D3D-A813-790B93B0BD93}">
      <formula1>$C$237:$C$240</formula1>
    </dataValidation>
    <dataValidation type="list" errorStyle="warning" allowBlank="1" showInputMessage="1" showErrorMessage="1" sqref="C241:F241" xr:uid="{A2DE37E1-FB62-42E4-82BD-625FDC45C72C}">
      <formula1>$C$242:$C$245</formula1>
    </dataValidation>
    <dataValidation type="list" errorStyle="warning" allowBlank="1" showInputMessage="1" showErrorMessage="1" sqref="C246:F246" xr:uid="{2758A710-5610-4961-A723-2BBC8B4BBAAE}">
      <formula1>$C$247:$C$250</formula1>
    </dataValidation>
    <dataValidation type="list" errorStyle="warning" allowBlank="1" showInputMessage="1" showErrorMessage="1" sqref="C251:F251" xr:uid="{1BBAC5E7-C5B5-4BAF-A590-65C14CCE892F}">
      <formula1>$C$252:$C$255</formula1>
    </dataValidation>
    <dataValidation type="list" errorStyle="warning" allowBlank="1" showInputMessage="1" showErrorMessage="1" sqref="C256:F256" xr:uid="{5DD701A5-9EE7-4283-A82B-DF68FAB5385E}">
      <formula1>$C$257:$C$260</formula1>
    </dataValidation>
    <dataValidation type="list" errorStyle="warning" allowBlank="1" showInputMessage="1" showErrorMessage="1" sqref="C261:F261" xr:uid="{B999930A-90A5-4DBC-BBB5-B2FB47467E85}">
      <formula1>$C$262:$C$265</formula1>
    </dataValidation>
    <dataValidation type="list" errorStyle="warning" allowBlank="1" showInputMessage="1" showErrorMessage="1" sqref="C266:F266" xr:uid="{4CF5D61B-8BE4-4059-8390-CC62DA5037A6}">
      <formula1>$C$267:$C$270</formula1>
    </dataValidation>
    <dataValidation type="list" errorStyle="warning" allowBlank="1" showInputMessage="1" showErrorMessage="1" sqref="C271:F271" xr:uid="{68CA7FA6-BD5A-4FD4-B674-A8F28E9920D3}">
      <formula1>$C$272:$C$275</formula1>
    </dataValidation>
    <dataValidation type="list" errorStyle="warning" allowBlank="1" showInputMessage="1" showErrorMessage="1" sqref="C276:F276" xr:uid="{8142AE37-5C3E-4803-95CA-6A8A184E3DE4}">
      <formula1>$C$277:$C$280</formula1>
    </dataValidation>
    <dataValidation type="list" errorStyle="warning" allowBlank="1" showInputMessage="1" showErrorMessage="1" sqref="C281:F281" xr:uid="{EB45EC7D-97B5-4910-AF48-1338A22CCF89}">
      <formula1>$C$282:$C$285</formula1>
    </dataValidation>
    <dataValidation type="list" errorStyle="warning" allowBlank="1" showInputMessage="1" showErrorMessage="1" sqref="C286:F286" xr:uid="{ACA8E9F1-E6C8-4C01-AF0E-346C62524860}">
      <formula1>$C$287:$C$290</formula1>
    </dataValidation>
    <dataValidation type="list" errorStyle="warning" allowBlank="1" showInputMessage="1" showErrorMessage="1" sqref="C291:F291" xr:uid="{ED505951-66E4-4B20-8063-E3204D1DD66D}">
      <formula1>$C$292:$C$295</formula1>
    </dataValidation>
    <dataValidation type="list" errorStyle="warning" allowBlank="1" showInputMessage="1" showErrorMessage="1" sqref="C296:F296" xr:uid="{A624D992-B904-4265-9FA2-388ED40056A0}">
      <formula1>$C$297:$C$300</formula1>
    </dataValidation>
    <dataValidation type="list" errorStyle="warning" allowBlank="1" showInputMessage="1" showErrorMessage="1" sqref="C301:F301" xr:uid="{A5C269B8-4E6C-4F8A-8040-352F31453706}">
      <formula1>$C$302:$C$305</formula1>
    </dataValidation>
    <dataValidation type="list" errorStyle="warning" allowBlank="1" showInputMessage="1" showErrorMessage="1" sqref="C306:F306" xr:uid="{01DA9BDD-DD94-4BF2-8C36-005F6163B66C}">
      <formula1>$C$307:$C$310</formula1>
    </dataValidation>
    <dataValidation type="list" errorStyle="warning" allowBlank="1" showInputMessage="1" showErrorMessage="1" sqref="C311:F311" xr:uid="{31E08210-8C86-4021-9DCD-A53B6600A744}">
      <formula1>$C$312:$C$315</formula1>
    </dataValidation>
    <dataValidation type="list" errorStyle="warning" allowBlank="1" showInputMessage="1" showErrorMessage="1" sqref="C316:F316" xr:uid="{D484DA4D-B137-4283-888D-4B3BE71C9447}">
      <formula1>$C$317:$C$320</formula1>
    </dataValidation>
    <dataValidation type="list" errorStyle="warning" allowBlank="1" showInputMessage="1" showErrorMessage="1" sqref="C321:F321" xr:uid="{17FA6397-CAF5-4918-947F-5E58DCAE4430}">
      <formula1>$C$322:$C$325</formula1>
    </dataValidation>
    <dataValidation type="list" errorStyle="warning" allowBlank="1" showInputMessage="1" showErrorMessage="1" sqref="C326:F326" xr:uid="{03087DA2-D072-4776-91FA-2772FB9E0DA7}">
      <formula1>$C$327:$C$330</formula1>
    </dataValidation>
    <dataValidation type="list" errorStyle="warning" allowBlank="1" showInputMessage="1" showErrorMessage="1" sqref="C331:F331" xr:uid="{F232E4CA-0625-4B53-9AEE-1E1F0A0CF556}">
      <formula1>$C$332:$C$335</formula1>
    </dataValidation>
  </dataValidations>
  <hyperlinks>
    <hyperlink ref="C13" r:id="rId1" tooltip="Kalamazoo area resource to help seniors with FINANCES MANAGEMENT" display="Finances management" xr:uid="{98C19D74-F6C3-4BB5-B5D0-EBFD919928D9}"/>
    <hyperlink ref="V89" r:id="rId2" tooltip="Paying for Senior Care (online form)" xr:uid="{11C85CFB-820C-472F-AA30-B7892A120182}"/>
    <hyperlink ref="V118" r:id="rId3" tooltip="download SAGE test" xr:uid="{3C81317B-C638-4990-B40E-532B6C876A15}"/>
    <hyperlink ref="AR13" r:id="rId4" tooltip="Eldercare Financial Assistance Locator" display="https://www.payingforseniorcare.com/resources/locator_tool" xr:uid="{7936A827-5525-4A6F-B12F-6173BFEE13FC}"/>
    <hyperlink ref="AA33:AD33" r:id="rId5" tooltip="for guidance to use this tool" display="Learn more online…" xr:uid="{0C78D5F4-7357-4818-80F7-A3D44799DC37}"/>
    <hyperlink ref="AA35:AD35" r:id="rId6" tooltip="for support as I listen to you express your impacted needs" display="Learn more online…" xr:uid="{3821C0BE-85A8-4DA5-A190-FE8771D92C61}"/>
    <hyperlink ref="AA37:AD37" r:id="rId7" tooltip="to advocate for your particular needs to these resources" display="Learn more online…" xr:uid="{03728654-8B79-4DDD-96F1-EB6825798BB2}"/>
    <hyperlink ref="C8" r:id="rId8" tooltip="Kalamazoo area resource to help seniors with BATHING" xr:uid="{8FFAB966-319C-4582-B701-5E24BA62F703}"/>
    <hyperlink ref="C9" r:id="rId9" tooltip="Kalamazoo area resource to help seniors with COOKING" xr:uid="{DF65B369-699A-4906-8B90-428827CE276A}"/>
    <hyperlink ref="C10" r:id="rId10" tooltip="Kalamazoo area resource to help seniors with DRESSING" xr:uid="{9A8087AA-1B76-45B7-9156-D620E9B6C000}"/>
    <hyperlink ref="C11" r:id="rId11" tooltip="Kalamazoo area resource to help seniors with DRIVING" xr:uid="{80EB3088-1642-4DAC-899B-EFEB82B8D211}"/>
    <hyperlink ref="C12" r:id="rId12" tooltip="Kalamazoo area resource to help seniors with EATING" xr:uid="{D0DBF0BB-7F77-49FA-9149-A946CB74C452}"/>
    <hyperlink ref="C14" r:id="rId13" tooltip="Kalamazoo area resource to help seniors with GROOMING" xr:uid="{E7DEAABC-7AB9-461B-BAD0-84DB8689282B}"/>
    <hyperlink ref="C15" r:id="rId14" tooltip="Kalamazoo area resource to help seniors with HOUSEWORK" xr:uid="{8043BBD2-C8BB-41E3-9E79-41E9B43BBE96}"/>
    <hyperlink ref="C16" r:id="rId15" tooltip="Kalamazoo area resource to help seniors with LAUNDRY" xr:uid="{413EA07A-6D3E-4D8E-83BB-3FF60BA7219D}"/>
    <hyperlink ref="C17" r:id="rId16" tooltip="Kalamazoo area resource to help seniors with MANAGING MEDICATION" display="Medications management" xr:uid="{CF568C86-3179-446E-ADD8-4662E581E0E4}"/>
    <hyperlink ref="C18" r:id="rId17" tooltip="Kalamazoo area resource to help seniors with ORAL CARE" xr:uid="{575C2B80-F186-4050-B54D-1966F3EFBBB3}"/>
    <hyperlink ref="C19" r:id="rId18" tooltip="Kalamazoo area resource to help seniors with USING THEIR PHONE" display="Phone use" xr:uid="{6544A88B-5A9B-4D92-A68F-309AC522B089}"/>
    <hyperlink ref="C20" r:id="rId19" tooltip="Kalamazoo area resource to help seniors with SHOPPING" xr:uid="{73B78C80-A45D-44F2-B04F-AA23B2577A7F}"/>
    <hyperlink ref="C21" r:id="rId20" tooltip="Kalamazoo area resource to help seniors with CLIMBING STAIRS" display="Stairs climbing" xr:uid="{C4C921B8-6F3F-4A82-BE0E-E5693E655D64}"/>
    <hyperlink ref="C22" r:id="rId21" tooltip="Kalamazoo area resource to help seniors with TOILETING" xr:uid="{09BE6682-4EE1-436A-851C-6B3E6A2AB793}"/>
    <hyperlink ref="C23" r:id="rId22" tooltip="Kalamazoo area resource to help seniors with TRANSFERRING" xr:uid="{00DEB87A-C4F6-4F1D-911C-FC505A323888}"/>
    <hyperlink ref="C24" r:id="rId23" tooltip="Kalamazoo area resource to help seniors with WALKING" xr:uid="{67B0C54B-644E-48DD-8D7C-78F91A890DAC}"/>
    <hyperlink ref="C42" r:id="rId24" tooltip="Kalamazoo area resource to help seniors with FINANCES MANAGEMENT" display="Finances management" xr:uid="{E4E5D9C6-2E38-4C5F-A78D-953A7878A491}"/>
    <hyperlink ref="C37" r:id="rId25" tooltip="Kalamazoo area resource to help seniors with BATHING" xr:uid="{8FA651C2-403B-4458-B1AB-3A2815D8A6AF}"/>
    <hyperlink ref="C38" r:id="rId26" tooltip="Kalamazoo area resource to help seniors with COOKING" xr:uid="{1A4C8DEB-4D1A-4BF6-A19B-A91A4E82B2BB}"/>
    <hyperlink ref="C39" r:id="rId27" tooltip="Kalamazoo area resource to help seniors with DRESSING" xr:uid="{E6FC9575-4E20-43EC-BDD6-1FC071EBB83C}"/>
    <hyperlink ref="C40" r:id="rId28" tooltip="Kalamazoo area resource to help seniors with DRIVING" xr:uid="{75272D7E-C673-461A-AB89-423C6B8912C4}"/>
    <hyperlink ref="C41" r:id="rId29" tooltip="Kalamazoo area resource to help seniors with EATING" xr:uid="{6C74451D-E384-404F-A7AA-E1ED952BA091}"/>
    <hyperlink ref="C43" r:id="rId30" tooltip="Kalamazoo area resource to help seniors with GROOMING" xr:uid="{101D5854-8903-4D52-95E7-B508C277636F}"/>
    <hyperlink ref="C44" r:id="rId31" tooltip="Kalamazoo area resource to help seniors with HOUSEWORK" xr:uid="{B8407800-9BDD-4C61-B756-3404875FBADB}"/>
    <hyperlink ref="C45" r:id="rId32" tooltip="Kalamazoo area resource to help seniors with LAUNDRY" xr:uid="{6F28922A-A9EC-434F-8E90-F3354CA0A132}"/>
    <hyperlink ref="C46" r:id="rId33" tooltip="Kalamazoo area resource to help seniors with MANAGING MEDICATION" display="Medications management" xr:uid="{B21C7C81-0449-430E-903D-2866A6AE45AD}"/>
    <hyperlink ref="C47" r:id="rId34" tooltip="Kalamazoo area resource to help seniors with ORAL CARE" xr:uid="{916CB53A-1E63-4031-A42A-C8221339EB99}"/>
    <hyperlink ref="C48" r:id="rId35" tooltip="Kalamazoo area resource to help seniors with USING THEIR PHONE" display="Phone use" xr:uid="{D7725445-5695-44A6-8A04-0B3339C886A0}"/>
    <hyperlink ref="C49" r:id="rId36" tooltip="Kalamazoo area resource to help seniors with SHOPPING" xr:uid="{A1D53D71-8CE5-4E6F-A2F9-7185F97FCE2E}"/>
    <hyperlink ref="C50" r:id="rId37" tooltip="Kalamazoo area resource to help seniors with CLIMBING STAIRS" display="Stairs climbing" xr:uid="{75A978BF-3B6B-4C11-9E87-F584F53CBD98}"/>
    <hyperlink ref="C51" r:id="rId38" tooltip="Kalamazoo area resource to help seniors with TOILETING" xr:uid="{2937B9D3-FF9B-4A51-A386-F55025370658}"/>
    <hyperlink ref="C52" r:id="rId39" tooltip="Kalamazoo area resource to help seniors with TRANSFERRING" xr:uid="{806FF3CA-0808-4E7F-957D-4B31A335E991}"/>
    <hyperlink ref="C53" r:id="rId40" tooltip="Kalamazoo area resource to help seniors with WALKING" xr:uid="{099AC8B6-5317-4F44-88C2-3507A2963C4F}"/>
    <hyperlink ref="C72" r:id="rId41" tooltip="Kalamazoo area resource to help seniors with FINANCES MANAGEMENT" display="Finances management" xr:uid="{A841C9D6-6F95-452C-8B76-F51C75C87F52}"/>
    <hyperlink ref="C67" r:id="rId42" tooltip="Kalamazoo area resource to help seniors with BATHING" xr:uid="{17A1629B-5F91-4D5A-9EA9-0D845A63CBA5}"/>
    <hyperlink ref="C68" r:id="rId43" tooltip="Kalamazoo area resource to help seniors with COOKING" xr:uid="{C140656D-18D3-4539-A3A5-97DC47528795}"/>
    <hyperlink ref="C69" r:id="rId44" tooltip="Kalamazoo area resource to help seniors with DRESSING" xr:uid="{5EB0B9B3-D356-42DD-B7BA-201CE85C40D6}"/>
    <hyperlink ref="C70" r:id="rId45" tooltip="Kalamazoo area resource to help seniors with DRIVING" xr:uid="{D21DB48C-7932-4A35-AC0C-C3AC817E33AE}"/>
    <hyperlink ref="C71" r:id="rId46" tooltip="Kalamazoo area resource to help seniors with EATING" xr:uid="{41FEE14D-C80E-4FA3-B807-5CDCEC7BFA67}"/>
    <hyperlink ref="C73" r:id="rId47" tooltip="Kalamazoo area resource to help seniors with GROOMING" xr:uid="{07C17191-9478-4094-83E4-39CC3D3F5273}"/>
    <hyperlink ref="C74" r:id="rId48" tooltip="Kalamazoo area resource to help seniors with HOUSEWORK" xr:uid="{DAC6E8D5-8DFD-4296-BF25-533C7437E284}"/>
    <hyperlink ref="C75" r:id="rId49" tooltip="Kalamazoo area resource to help seniors with LAUNDRY" xr:uid="{D24DD6F8-7177-4B6A-B3C9-C0683D312FBC}"/>
    <hyperlink ref="C76" r:id="rId50" tooltip="Kalamazoo area resource to help seniors with MANAGING MEDICATION" display="Medications management" xr:uid="{863558AD-428C-4E2C-A7C5-5832A7F6F93E}"/>
    <hyperlink ref="C77" r:id="rId51" tooltip="Kalamazoo area resource to help seniors with ORAL CARE" xr:uid="{8341E3DA-DD88-423F-8E7B-638F944C6841}"/>
    <hyperlink ref="C78" r:id="rId52" tooltip="Kalamazoo area resource to help seniors with USING THEIR PHONE" display="Phone use" xr:uid="{CDAB555D-47BA-493A-9AD5-508CA76424D8}"/>
    <hyperlink ref="C79" r:id="rId53" tooltip="Kalamazoo area resource to help seniors with SHOPPING" xr:uid="{877E8BDF-1C64-4374-BF86-80FD54B0DBE3}"/>
    <hyperlink ref="C80" r:id="rId54" tooltip="Kalamazoo area resource to help seniors with CLIMBING STAIRS" display="Stairs climbing" xr:uid="{A9D42C28-2746-4C94-B388-BF9E16C5CCB6}"/>
    <hyperlink ref="C81" r:id="rId55" tooltip="Kalamazoo area resource to help seniors with TOILETING" xr:uid="{54D6AE74-E2F9-4C9E-A859-F5335DC485D6}"/>
    <hyperlink ref="C82" r:id="rId56" tooltip="Kalamazoo area resource to help seniors with TRANSFERRING" xr:uid="{F1E8CA4D-95E6-4D00-81B1-E79E7BF7899A}"/>
    <hyperlink ref="C83" r:id="rId57" tooltip="Kalamazoo area resource to help seniors with WALKING" xr:uid="{BA040147-B469-48E5-B7F7-4705FE4D38DC}"/>
    <hyperlink ref="C101" r:id="rId58" tooltip="Kalamazoo area resource to help seniors with FINANCES MANAGEMENT" display="Finances management" xr:uid="{26A30691-3021-4127-8BAA-DB79290459DD}"/>
    <hyperlink ref="C96" r:id="rId59" tooltip="Kalamazoo area resource to help seniors with BATHING" xr:uid="{9E517901-9F8C-4B64-8B8E-D36512AB02A5}"/>
    <hyperlink ref="C97" r:id="rId60" tooltip="Kalamazoo area resource to help seniors with COOKING" xr:uid="{D9C7A44C-4FA9-4CDD-B3E0-04BDF914B2C3}"/>
    <hyperlink ref="C98" r:id="rId61" tooltip="Kalamazoo area resource to help seniors with DRESSING" xr:uid="{D0939963-9578-4514-9852-75B718134D17}"/>
    <hyperlink ref="C99" r:id="rId62" tooltip="Kalamazoo area resource to help seniors with DRIVING" xr:uid="{0C229854-7C8B-410D-B8F7-3F519567DCDC}"/>
    <hyperlink ref="C100" r:id="rId63" tooltip="Kalamazoo area resource to help seniors with EATING" xr:uid="{70A2E569-4F9B-40E5-8428-87D8D0AFB771}"/>
    <hyperlink ref="C102" r:id="rId64" tooltip="Kalamazoo area resource to help seniors with GROOMING" xr:uid="{F0C0082E-38F9-4F9D-853E-E16777053DBF}"/>
    <hyperlink ref="C103" r:id="rId65" tooltip="Kalamazoo area resource to help seniors with HOUSEWORK" xr:uid="{6C6EED74-3758-419C-BD46-340B400E3AEB}"/>
    <hyperlink ref="C104" r:id="rId66" tooltip="Kalamazoo area resource to help seniors with LAUNDRY" xr:uid="{E758EFDE-14EA-4A5E-8FD2-7B966B6AB417}"/>
    <hyperlink ref="C105" r:id="rId67" tooltip="Kalamazoo area resource to help seniors with MANAGING MEDICATION" display="Medications management" xr:uid="{4FAD209F-2E1E-4B3C-A81E-FA2540336C48}"/>
    <hyperlink ref="C106" r:id="rId68" tooltip="Kalamazoo area resource to help seniors with ORAL CARE" xr:uid="{8099162F-BFC0-47AC-8A9A-FC753F18865C}"/>
    <hyperlink ref="C107" r:id="rId69" tooltip="Kalamazoo area resource to help seniors with USING THEIR PHONE" display="Phone use" xr:uid="{218CD3E2-B6CE-4713-A9CC-47AD3DDB6261}"/>
    <hyperlink ref="C108" r:id="rId70" tooltip="Kalamazoo area resource to help seniors with SHOPPING" xr:uid="{708A22B8-2508-475E-9468-8570DA0465C2}"/>
    <hyperlink ref="C109" r:id="rId71" tooltip="Kalamazoo area resource to help seniors with CLIMBING STAIRS" display="Stairs climbing" xr:uid="{9CE7B1E8-167D-4323-AFD3-D4AC311D8043}"/>
    <hyperlink ref="C110" r:id="rId72" tooltip="Kalamazoo area resource to help seniors with TOILETING" xr:uid="{7DA036D2-3734-4D0E-A671-E606C7F25DC1}"/>
    <hyperlink ref="C111" r:id="rId73" tooltip="Kalamazoo area resource to help seniors with TRANSFERRING" xr:uid="{26CF2698-3299-424D-BD2E-4B9A32059AEF}"/>
    <hyperlink ref="C112" r:id="rId74" tooltip="Kalamazoo area resource to help seniors with WALKING" xr:uid="{4C496E0C-E3BE-480E-B20C-6B18A0215FF0}"/>
    <hyperlink ref="C130" r:id="rId75" tooltip="Kalamazoo area resource to help seniors with FINANCES MANAGEMENT" display="Finances management" xr:uid="{640B5460-DFB2-4670-9A73-596ABAE5ED80}"/>
    <hyperlink ref="C125" r:id="rId76" tooltip="Kalamazoo area resource to help seniors with BATHING" xr:uid="{F1F4E449-B470-471E-800B-3F60E84CD7A8}"/>
    <hyperlink ref="C126" r:id="rId77" tooltip="Kalamazoo area resource to help seniors with COOKING" xr:uid="{49A79111-41E8-4ABE-AA15-66BEC7F42ABA}"/>
    <hyperlink ref="C127" r:id="rId78" tooltip="Kalamazoo area resource to help seniors with DRESSING" xr:uid="{FC497D7D-25F7-48EC-9ECA-F0E821A69E23}"/>
    <hyperlink ref="C128" r:id="rId79" tooltip="Kalamazoo area resource to help seniors with DRIVING" xr:uid="{6C16BE34-EA0D-4478-B280-7CDCF42B49F4}"/>
    <hyperlink ref="C129" r:id="rId80" tooltip="Kalamazoo area resource to help seniors with EATING" xr:uid="{D938842A-F7BC-4A9C-A1D7-224E0779AF4C}"/>
    <hyperlink ref="C131" r:id="rId81" tooltip="Kalamazoo area resource to help seniors with GROOMING" xr:uid="{C561CA4E-03AC-492D-96E3-359766A89EDC}"/>
    <hyperlink ref="C132" r:id="rId82" tooltip="Kalamazoo area resource to help seniors with HOUSEWORK" xr:uid="{89F95908-328F-422C-B56A-B5A8FFA1D12B}"/>
    <hyperlink ref="C133" r:id="rId83" tooltip="Kalamazoo area resource to help seniors with LAUNDRY" xr:uid="{A15721CC-ABE9-47CF-A322-D7FACBCC4890}"/>
    <hyperlink ref="C134" r:id="rId84" tooltip="Kalamazoo area resource to help seniors with MANAGING MEDICATION" display="Medications management" xr:uid="{87288FA5-C28B-4BCB-A090-DC65FD59EC58}"/>
    <hyperlink ref="C135" r:id="rId85" tooltip="Kalamazoo area resource to help seniors with ORAL CARE" xr:uid="{447D4FF9-494C-462D-829E-5035523B9D42}"/>
    <hyperlink ref="C136" r:id="rId86" tooltip="Kalamazoo area resource to help seniors with USING THEIR PHONE" display="Phone use" xr:uid="{D1E01E18-CC72-444B-868F-EDB4F11B8A31}"/>
    <hyperlink ref="C137" r:id="rId87" tooltip="Kalamazoo area resource to help seniors with SHOPPING" xr:uid="{BB8204D7-4038-436B-AE55-0042BEC60170}"/>
    <hyperlink ref="C138" r:id="rId88" tooltip="Kalamazoo area resource to help seniors with CLIMBING STAIRS" display="Stairs climbing" xr:uid="{2C24B385-C52A-413E-AA49-A7C0A6D5F017}"/>
    <hyperlink ref="C139" r:id="rId89" tooltip="Kalamazoo area resource to help seniors with TOILETING" xr:uid="{A0C80B5B-D180-47B0-A8EF-0EF1CF90FB91}"/>
    <hyperlink ref="C140" r:id="rId90" tooltip="Kalamazoo area resource to help seniors with TRANSFERRING" xr:uid="{D1347DC2-CBE1-400C-963F-A3F48BCFACCA}"/>
    <hyperlink ref="C141" r:id="rId91" tooltip="Kalamazoo area resource to help seniors with WALKING" xr:uid="{FB79E262-6BDE-4EEB-988C-9DE2D31E0FAE}"/>
    <hyperlink ref="C159" r:id="rId92" tooltip="Kalamazoo area resource to help seniors with FINANCES MANAGEMENT" display="Finances management" xr:uid="{8E1F114F-C11D-406E-B9CB-206FBD34AE42}"/>
    <hyperlink ref="C154" r:id="rId93" tooltip="Kalamazoo area resource to help seniors with BATHING" xr:uid="{80E04A79-3609-4DD2-B187-28623CE5397A}"/>
    <hyperlink ref="C155" r:id="rId94" tooltip="Kalamazoo area resource to help seniors with COOKING" xr:uid="{509CBDC6-97C6-44C1-9A6E-22BB600D20F4}"/>
    <hyperlink ref="C156" r:id="rId95" tooltip="Kalamazoo area resource to help seniors with DRESSING" xr:uid="{4B8C97D3-2C87-4012-B376-4BB49029B597}"/>
    <hyperlink ref="C157" r:id="rId96" tooltip="Kalamazoo area resource to help seniors with DRIVING" xr:uid="{3A338923-FC26-43B0-837F-53D921205CFF}"/>
    <hyperlink ref="C158" r:id="rId97" tooltip="Kalamazoo area resource to help seniors with EATING" xr:uid="{23632CE1-127B-4B05-AC54-5595B24F061A}"/>
    <hyperlink ref="C160" r:id="rId98" tooltip="Kalamazoo area resource to help seniors with GROOMING" xr:uid="{360B9083-3838-40BC-8328-7987C950CB93}"/>
    <hyperlink ref="C161" r:id="rId99" tooltip="Kalamazoo area resource to help seniors with HOUSEWORK" xr:uid="{F1830264-9BBC-41E7-962A-B54EFD444C5C}"/>
    <hyperlink ref="C162" r:id="rId100" tooltip="Kalamazoo area resource to help seniors with LAUNDRY" xr:uid="{57F99B0F-99D5-40A4-9ECB-A5DA810CDB74}"/>
    <hyperlink ref="C163" r:id="rId101" tooltip="Kalamazoo area resource to help seniors with MANAGING MEDICATION" display="Medications management" xr:uid="{B4819652-DBFA-4D6A-B0D1-E66AB63CAA9E}"/>
    <hyperlink ref="C164" r:id="rId102" tooltip="Kalamazoo area resource to help seniors with ORAL CARE" xr:uid="{EBE40AC6-62B7-4703-9B85-F12550DBE0DF}"/>
    <hyperlink ref="C165" r:id="rId103" tooltip="Kalamazoo area resource to help seniors with USING THEIR PHONE" display="Phone use" xr:uid="{73BDEFCA-9989-4218-8BC8-B92FB158F644}"/>
    <hyperlink ref="C166" r:id="rId104" tooltip="Kalamazoo area resource to help seniors with SHOPPING" xr:uid="{45B79084-3CC1-44DF-959B-E8665275578F}"/>
    <hyperlink ref="C167" r:id="rId105" tooltip="Kalamazoo area resource to help seniors with CLIMBING STAIRS" display="Stairs climbing" xr:uid="{8AD961BA-A428-41A1-96A1-18CE407AF1B6}"/>
    <hyperlink ref="C168" r:id="rId106" tooltip="Kalamazoo area resource to help seniors with TOILETING" xr:uid="{59C85439-9E97-4DDA-9FEE-F6F421BC1006}"/>
    <hyperlink ref="C169" r:id="rId107" tooltip="Kalamazoo area resource to help seniors with TRANSFERRING" xr:uid="{FC6FA692-1815-4862-8571-69B69E4201CA}"/>
    <hyperlink ref="C170" r:id="rId108" tooltip="Kalamazoo area resource to help seniors with WALKING" xr:uid="{0D421975-5626-453D-B8D4-715C7A732163}"/>
    <hyperlink ref="B356" r:id="rId109" tooltip="Click to go to Value Seniors at the Value Relating website." xr:uid="{9A75FF41-426E-4776-A296-08AA3CD56711}"/>
    <hyperlink ref="B354:K354" r:id="rId110" tooltip="Click to inquire about Value Seniors service, for addressing the cause of your depression." display="Contact me at valuerelating@gmail.com to learn more. " xr:uid="{946F9825-88AA-4210-B925-B1CE31B2F5EC}"/>
  </hyperlinks>
  <printOptions horizontalCentered="1"/>
  <pageMargins left="0.7" right="0.7" top="0.75" bottom="0.75" header="0.3" footer="0.3"/>
  <pageSetup orientation="landscape" r:id="rId111"/>
  <drawing r:id="rId112"/>
  <legacyDrawing r:id="rId113"/>
  <extLst>
    <ext xmlns:x14="http://schemas.microsoft.com/office/spreadsheetml/2009/9/main" uri="{78C0D931-6437-407d-A8EE-F0AAD7539E65}">
      <x14:conditionalFormattings>
        <x14:conditionalFormatting xmlns:xm="http://schemas.microsoft.com/office/excel/2006/main">
          <x14:cfRule type="containsText" priority="327" operator="containsText" id="{E579B954-2EDA-466F-8871-8C35A2D8797B}">
            <xm:f>NOT(ISERROR(SEARCH($AV$6,H8)))</xm:f>
            <xm:f>$AV$6</xm:f>
            <x14:dxf>
              <font>
                <color rgb="FF9C0006"/>
              </font>
              <fill>
                <patternFill>
                  <bgColor rgb="FFFFC7CE"/>
                </patternFill>
              </fill>
            </x14:dxf>
          </x14:cfRule>
          <x14:cfRule type="containsText" priority="328" operator="containsText" id="{004119A2-D936-492E-8747-71CEE60DDAE8}">
            <xm:f>NOT(ISERROR(SEARCH($AV$5,H8)))</xm:f>
            <xm:f>$AV$5</xm:f>
            <x14:dxf>
              <font>
                <color theme="7" tint="-0.24994659260841701"/>
              </font>
              <fill>
                <patternFill>
                  <bgColor theme="5" tint="0.79998168889431442"/>
                </patternFill>
              </fill>
            </x14:dxf>
          </x14:cfRule>
          <x14:cfRule type="containsText" priority="329" operator="containsText" id="{37732B33-5F79-45B3-B7E2-746B0FC5C108}">
            <xm:f>NOT(ISERROR(SEARCH($AV$4,H8)))</xm:f>
            <xm:f>$AV$4</xm:f>
            <x14:dxf>
              <font>
                <color rgb="FF9C5700"/>
              </font>
              <fill>
                <patternFill>
                  <bgColor rgb="FFFFEB9C"/>
                </patternFill>
              </fill>
            </x14:dxf>
          </x14:cfRule>
          <x14:cfRule type="containsText" priority="330" operator="containsText" id="{73EC151C-143B-45B4-A34C-F2E13016FFFC}">
            <xm:f>NOT(ISERROR(SEARCH($AV$3,H8)))</xm:f>
            <xm:f>$AV$3</xm:f>
            <x14:dxf>
              <font>
                <color rgb="FF00B050"/>
              </font>
              <fill>
                <patternFill>
                  <bgColor rgb="FFCCFF99"/>
                </patternFill>
              </fill>
            </x14:dxf>
          </x14:cfRule>
          <x14:cfRule type="containsText" priority="331" operator="containsText" id="{A238EA33-CB57-41F0-B42D-48B029D61438}">
            <xm:f>NOT(ISERROR(SEARCH($AV$2,H8)))</xm:f>
            <xm:f>$AV$2</xm:f>
            <x14:dxf>
              <font>
                <color rgb="FF006100"/>
              </font>
              <fill>
                <patternFill>
                  <bgColor rgb="FFC6EFCE"/>
                </patternFill>
              </fill>
            </x14:dxf>
          </x14:cfRule>
          <xm:sqref>H8</xm:sqref>
        </x14:conditionalFormatting>
        <x14:conditionalFormatting xmlns:xm="http://schemas.microsoft.com/office/excel/2006/main">
          <x14:cfRule type="containsText" priority="322" operator="containsText" id="{455C5C42-8E37-46C0-AFF8-76ED9DB14EB6}">
            <xm:f>NOT(ISERROR(SEARCH($AV$6,I8)))</xm:f>
            <xm:f>$AV$6</xm:f>
            <x14:dxf>
              <font>
                <color rgb="FF9C0006"/>
              </font>
              <fill>
                <patternFill>
                  <bgColor rgb="FFFFC7CE"/>
                </patternFill>
              </fill>
            </x14:dxf>
          </x14:cfRule>
          <x14:cfRule type="containsText" priority="323" operator="containsText" id="{A502709E-828D-4A2B-9D14-D13CE7C94E6D}">
            <xm:f>NOT(ISERROR(SEARCH($AV$5,I8)))</xm:f>
            <xm:f>$AV$5</xm:f>
            <x14:dxf>
              <font>
                <color theme="7" tint="-0.24994659260841701"/>
              </font>
              <fill>
                <patternFill>
                  <bgColor theme="5" tint="0.79998168889431442"/>
                </patternFill>
              </fill>
            </x14:dxf>
          </x14:cfRule>
          <x14:cfRule type="containsText" priority="324" operator="containsText" id="{AD91FD8A-21A2-4058-9C81-F40DEECD63DF}">
            <xm:f>NOT(ISERROR(SEARCH($AV$4,I8)))</xm:f>
            <xm:f>$AV$4</xm:f>
            <x14:dxf>
              <font>
                <color rgb="FF9C5700"/>
              </font>
              <fill>
                <patternFill>
                  <bgColor rgb="FFFFEB9C"/>
                </patternFill>
              </fill>
            </x14:dxf>
          </x14:cfRule>
          <x14:cfRule type="containsText" priority="325" operator="containsText" id="{1F00E219-FA39-49D9-99EA-E60EDFBF90F6}">
            <xm:f>NOT(ISERROR(SEARCH($AV$3,I8)))</xm:f>
            <xm:f>$AV$3</xm:f>
            <x14:dxf>
              <font>
                <color rgb="FF00B050"/>
              </font>
              <fill>
                <patternFill>
                  <bgColor rgb="FFCCFF99"/>
                </patternFill>
              </fill>
            </x14:dxf>
          </x14:cfRule>
          <x14:cfRule type="containsText" priority="326" operator="containsText" id="{98B3676E-5941-4E2C-9F2F-DEADC8648550}">
            <xm:f>NOT(ISERROR(SEARCH($AV$2,I8)))</xm:f>
            <xm:f>$AV$2</xm:f>
            <x14:dxf>
              <font>
                <color rgb="FF006100"/>
              </font>
              <fill>
                <patternFill>
                  <bgColor rgb="FFC6EFCE"/>
                </patternFill>
              </fill>
            </x14:dxf>
          </x14:cfRule>
          <xm:sqref>I8</xm:sqref>
        </x14:conditionalFormatting>
        <x14:conditionalFormatting xmlns:xm="http://schemas.microsoft.com/office/excel/2006/main">
          <x14:cfRule type="containsText" priority="317" operator="containsText" id="{C8D94572-1993-45DD-B985-C3E242967F8B}">
            <xm:f>NOT(ISERROR(SEARCH($AV$6,H9)))</xm:f>
            <xm:f>$AV$6</xm:f>
            <x14:dxf>
              <font>
                <color rgb="FF9C0006"/>
              </font>
              <fill>
                <patternFill>
                  <bgColor rgb="FFFFC7CE"/>
                </patternFill>
              </fill>
            </x14:dxf>
          </x14:cfRule>
          <x14:cfRule type="containsText" priority="318" operator="containsText" id="{7BD479A7-3BC7-413B-8229-1D9E931ABEE5}">
            <xm:f>NOT(ISERROR(SEARCH($AV$5,H9)))</xm:f>
            <xm:f>$AV$5</xm:f>
            <x14:dxf>
              <font>
                <color theme="7" tint="-0.24994659260841701"/>
              </font>
              <fill>
                <patternFill>
                  <bgColor theme="5" tint="0.79998168889431442"/>
                </patternFill>
              </fill>
            </x14:dxf>
          </x14:cfRule>
          <x14:cfRule type="containsText" priority="319" operator="containsText" id="{B6008AF6-4333-4A3A-A913-15E248CD3250}">
            <xm:f>NOT(ISERROR(SEARCH($AV$4,H9)))</xm:f>
            <xm:f>$AV$4</xm:f>
            <x14:dxf>
              <font>
                <color rgb="FF9C5700"/>
              </font>
              <fill>
                <patternFill>
                  <bgColor rgb="FFFFEB9C"/>
                </patternFill>
              </fill>
            </x14:dxf>
          </x14:cfRule>
          <x14:cfRule type="containsText" priority="320" operator="containsText" id="{9B284DCC-0AC6-43D3-BF02-45B89F216248}">
            <xm:f>NOT(ISERROR(SEARCH($AV$3,H9)))</xm:f>
            <xm:f>$AV$3</xm:f>
            <x14:dxf>
              <font>
                <color rgb="FF00B050"/>
              </font>
              <fill>
                <patternFill>
                  <bgColor rgb="FFCCFF99"/>
                </patternFill>
              </fill>
            </x14:dxf>
          </x14:cfRule>
          <x14:cfRule type="containsText" priority="321" operator="containsText" id="{5E4FAFAB-312E-4B4C-AA1D-CCA8382BFDC7}">
            <xm:f>NOT(ISERROR(SEARCH($AV$2,H9)))</xm:f>
            <xm:f>$AV$2</xm:f>
            <x14:dxf>
              <font>
                <color rgb="FF006100"/>
              </font>
              <fill>
                <patternFill>
                  <bgColor rgb="FFC6EFCE"/>
                </patternFill>
              </fill>
            </x14:dxf>
          </x14:cfRule>
          <xm:sqref>H9:I24</xm:sqref>
        </x14:conditionalFormatting>
        <x14:conditionalFormatting xmlns:xm="http://schemas.microsoft.com/office/excel/2006/main">
          <x14:cfRule type="containsText" priority="312" operator="containsText" id="{4D14632E-F86A-41E4-B787-5FF9EB27AD0A}">
            <xm:f>NOT(ISERROR(SEARCH($AV$6,H26)))</xm:f>
            <xm:f>$AV$6</xm:f>
            <x14:dxf>
              <font>
                <color rgb="FF9C0006"/>
              </font>
              <fill>
                <patternFill>
                  <bgColor rgb="FFFFC7CE"/>
                </patternFill>
              </fill>
            </x14:dxf>
          </x14:cfRule>
          <x14:cfRule type="containsText" priority="313" operator="containsText" id="{352F081B-71DB-4353-AAC5-59DEE2D326E4}">
            <xm:f>NOT(ISERROR(SEARCH($AV$5,H26)))</xm:f>
            <xm:f>$AV$5</xm:f>
            <x14:dxf>
              <font>
                <color theme="7" tint="-0.24994659260841701"/>
              </font>
              <fill>
                <patternFill>
                  <bgColor theme="5" tint="0.79998168889431442"/>
                </patternFill>
              </fill>
            </x14:dxf>
          </x14:cfRule>
          <x14:cfRule type="containsText" priority="314" operator="containsText" id="{F53E5628-BE6F-4117-9A10-C4C64915339D}">
            <xm:f>NOT(ISERROR(SEARCH($AV$4,H26)))</xm:f>
            <xm:f>$AV$4</xm:f>
            <x14:dxf>
              <font>
                <color rgb="FF9C5700"/>
              </font>
              <fill>
                <patternFill>
                  <bgColor rgb="FFFFEB9C"/>
                </patternFill>
              </fill>
            </x14:dxf>
          </x14:cfRule>
          <x14:cfRule type="containsText" priority="315" operator="containsText" id="{128B12C4-2CBE-4E9F-A21C-D26F0A2AB47E}">
            <xm:f>NOT(ISERROR(SEARCH($AV$3,H26)))</xm:f>
            <xm:f>$AV$3</xm:f>
            <x14:dxf>
              <font>
                <color rgb="FF00B050"/>
              </font>
              <fill>
                <patternFill>
                  <bgColor rgb="FFCCFF99"/>
                </patternFill>
              </fill>
            </x14:dxf>
          </x14:cfRule>
          <x14:cfRule type="containsText" priority="316" operator="containsText" id="{6CD5A252-2E47-484C-899E-6EB6F663EE90}">
            <xm:f>NOT(ISERROR(SEARCH($AV$2,H26)))</xm:f>
            <xm:f>$AV$2</xm:f>
            <x14:dxf>
              <font>
                <color rgb="FF006100"/>
              </font>
              <fill>
                <patternFill>
                  <bgColor rgb="FFC6EFCE"/>
                </patternFill>
              </fill>
            </x14:dxf>
          </x14:cfRule>
          <xm:sqref>H26:I28</xm:sqref>
        </x14:conditionalFormatting>
        <x14:conditionalFormatting xmlns:xm="http://schemas.microsoft.com/office/excel/2006/main">
          <x14:cfRule type="containsText" priority="361" operator="containsText" id="{54B9FA6A-D5EC-438F-924F-40B64020B67F}">
            <xm:f>NOT(ISERROR(SEARCH($AX$31,K8)))</xm:f>
            <xm:f>$AX$31</xm:f>
            <x14:dxf>
              <font>
                <color rgb="FF00B050"/>
              </font>
              <fill>
                <patternFill>
                  <bgColor rgb="FFDCFFEB"/>
                </patternFill>
              </fill>
            </x14:dxf>
          </x14:cfRule>
          <x14:cfRule type="containsText" priority="362" operator="containsText" id="{4D7D7D1C-49D3-4EC9-83E9-29659912CE4F}">
            <xm:f>NOT(ISERROR(SEARCH($AX$41,K8)))</xm:f>
            <xm:f>$AX$41</xm:f>
            <x14:dxf>
              <font>
                <color rgb="FF9C5700"/>
              </font>
              <fill>
                <patternFill>
                  <bgColor rgb="FFFFEB9C"/>
                </patternFill>
              </fill>
            </x14:dxf>
          </x14:cfRule>
          <x14:cfRule type="containsText" priority="363" operator="containsText" id="{2A66DDCC-C3A2-4CB8-9B86-3AF14C0E58A6}">
            <xm:f>NOT(ISERROR(SEARCH($AX$40,K8)))</xm:f>
            <xm:f>$AX$40</xm:f>
            <x14:dxf>
              <font>
                <color rgb="FF9C5700"/>
              </font>
              <fill>
                <patternFill>
                  <bgColor rgb="FFFFEB9C"/>
                </patternFill>
              </fill>
            </x14:dxf>
          </x14:cfRule>
          <x14:cfRule type="containsText" priority="364" operator="containsText" id="{E7023AF5-B7C6-4F7F-9A0E-7905D1166EBF}">
            <xm:f>NOT(ISERROR(SEARCH($AX$39,K8)))</xm:f>
            <xm:f>$AX$39</xm:f>
            <x14:dxf>
              <font>
                <color rgb="FF9C5700"/>
              </font>
              <fill>
                <patternFill>
                  <bgColor rgb="FFFFEB9C"/>
                </patternFill>
              </fill>
            </x14:dxf>
          </x14:cfRule>
          <x14:cfRule type="containsText" priority="365" operator="containsText" id="{60BA2DC6-A3CE-421B-AFDC-DFF92DFCDB4D}">
            <xm:f>NOT(ISERROR(SEARCH($AX$38,K8)))</xm:f>
            <xm:f>$AX$38</xm:f>
            <x14:dxf>
              <font>
                <color rgb="FF9C5700"/>
              </font>
              <fill>
                <patternFill>
                  <bgColor rgb="FFFFEB9C"/>
                </patternFill>
              </fill>
            </x14:dxf>
          </x14:cfRule>
          <x14:cfRule type="containsText" priority="366" operator="containsText" id="{9B8E74B9-DB06-4916-92FA-17F8C38FCD9C}">
            <xm:f>NOT(ISERROR(SEARCH($AX$37,K8)))</xm:f>
            <xm:f>$AX$37</xm:f>
            <x14:dxf>
              <font>
                <color rgb="FF9C5700"/>
              </font>
              <fill>
                <patternFill>
                  <bgColor rgb="FFFFEB9C"/>
                </patternFill>
              </fill>
            </x14:dxf>
          </x14:cfRule>
          <x14:cfRule type="containsText" priority="367" operator="containsText" id="{10D73AC5-98DF-46A3-B96C-F68636EEB900}">
            <xm:f>NOT(ISERROR(SEARCH($AX$36,K8)))</xm:f>
            <xm:f>$AX$36</xm:f>
            <x14:dxf>
              <font>
                <color rgb="FF9C5700"/>
              </font>
              <fill>
                <patternFill>
                  <bgColor rgb="FFFFEB9C"/>
                </patternFill>
              </fill>
            </x14:dxf>
          </x14:cfRule>
          <x14:cfRule type="containsText" priority="368" operator="containsText" id="{B3109F39-DFAC-4C4D-A2C8-BBB2BCDD655E}">
            <xm:f>NOT(ISERROR(SEARCH($AX$35,K8)))</xm:f>
            <xm:f>$AX$35</xm:f>
            <x14:dxf>
              <font>
                <color rgb="FF9C5700"/>
              </font>
              <fill>
                <patternFill>
                  <bgColor rgb="FFFFEB9C"/>
                </patternFill>
              </fill>
            </x14:dxf>
          </x14:cfRule>
          <x14:cfRule type="containsText" priority="369" operator="containsText" id="{D3700914-28C4-4769-B132-290B52DB15E1}">
            <xm:f>NOT(ISERROR(SEARCH($AX$32,K8)))</xm:f>
            <xm:f>$AX$32</xm:f>
            <x14:dxf>
              <font>
                <color rgb="FF9C0006"/>
              </font>
              <fill>
                <patternFill>
                  <bgColor rgb="FFFFC7CE"/>
                </patternFill>
              </fill>
            </x14:dxf>
          </x14:cfRule>
          <x14:cfRule type="containsText" priority="370" operator="containsText" id="{36702CE6-E61A-4C52-A031-F4801020AAA6}">
            <xm:f>NOT(ISERROR(SEARCH($AX$33,K8)))</xm:f>
            <xm:f>$AX$33</xm:f>
            <x14:dxf>
              <font>
                <color rgb="FF9C0006"/>
              </font>
              <fill>
                <patternFill>
                  <bgColor rgb="FFFFC7CE"/>
                </patternFill>
              </fill>
            </x14:dxf>
          </x14:cfRule>
          <x14:cfRule type="containsText" priority="371" operator="containsText" id="{B6EE7E27-E858-4F97-857D-301EC77E9A1D}">
            <xm:f>NOT(ISERROR(SEARCH($AX$34,K8)))</xm:f>
            <xm:f>$AX$34</xm:f>
            <x14:dxf>
              <font>
                <color rgb="FF9C5700"/>
              </font>
              <fill>
                <patternFill>
                  <bgColor rgb="FFFFEB9C"/>
                </patternFill>
              </fill>
            </x14:dxf>
          </x14:cfRule>
          <x14:cfRule type="containsText" priority="372" operator="containsText" id="{BA321FA7-7823-4F11-8B9C-389EACEE455C}">
            <xm:f>NOT(ISERROR(SEARCH($AX$42,K8)))</xm:f>
            <xm:f>$AX$42</xm:f>
            <x14:dxf>
              <font>
                <b/>
                <i val="0"/>
                <color rgb="FF006100"/>
              </font>
              <fill>
                <patternFill>
                  <bgColor rgb="FFC6EFCE"/>
                </patternFill>
              </fill>
            </x14:dxf>
          </x14:cfRule>
          <xm:sqref>K8:K9 K26:K28</xm:sqref>
        </x14:conditionalFormatting>
        <x14:conditionalFormatting xmlns:xm="http://schemas.microsoft.com/office/excel/2006/main">
          <x14:cfRule type="containsText" priority="264" operator="containsText" id="{9831C853-1891-4583-8A59-D4CD38C61B15}">
            <xm:f>NOT(ISERROR(SEARCH($AX$31,K10)))</xm:f>
            <xm:f>$AX$31</xm:f>
            <x14:dxf>
              <font>
                <color rgb="FF00B050"/>
              </font>
              <fill>
                <patternFill>
                  <bgColor rgb="FFDCFFEB"/>
                </patternFill>
              </fill>
            </x14:dxf>
          </x14:cfRule>
          <x14:cfRule type="containsText" priority="265" operator="containsText" id="{B50FCB76-45ED-435A-9C13-B0F09463B92B}">
            <xm:f>NOT(ISERROR(SEARCH($AX$41,K10)))</xm:f>
            <xm:f>$AX$41</xm:f>
            <x14:dxf>
              <font>
                <color rgb="FF9C5700"/>
              </font>
              <fill>
                <patternFill>
                  <bgColor rgb="FFFFEB9C"/>
                </patternFill>
              </fill>
            </x14:dxf>
          </x14:cfRule>
          <x14:cfRule type="containsText" priority="266" operator="containsText" id="{02BAD5E1-732B-4058-92FE-536B36FFEF9B}">
            <xm:f>NOT(ISERROR(SEARCH($AX$40,K10)))</xm:f>
            <xm:f>$AX$40</xm:f>
            <x14:dxf>
              <font>
                <color rgb="FF9C5700"/>
              </font>
              <fill>
                <patternFill>
                  <bgColor rgb="FFFFEB9C"/>
                </patternFill>
              </fill>
            </x14:dxf>
          </x14:cfRule>
          <x14:cfRule type="containsText" priority="267" operator="containsText" id="{59588529-E197-4EB1-9AB4-7EC5CAB5AD8B}">
            <xm:f>NOT(ISERROR(SEARCH($AX$39,K10)))</xm:f>
            <xm:f>$AX$39</xm:f>
            <x14:dxf>
              <font>
                <color rgb="FF9C5700"/>
              </font>
              <fill>
                <patternFill>
                  <bgColor rgb="FFFFEB9C"/>
                </patternFill>
              </fill>
            </x14:dxf>
          </x14:cfRule>
          <x14:cfRule type="containsText" priority="268" operator="containsText" id="{41771467-28C4-465C-BF58-015962618D51}">
            <xm:f>NOT(ISERROR(SEARCH($AX$38,K10)))</xm:f>
            <xm:f>$AX$38</xm:f>
            <x14:dxf>
              <font>
                <color rgb="FF9C5700"/>
              </font>
              <fill>
                <patternFill>
                  <bgColor rgb="FFFFEB9C"/>
                </patternFill>
              </fill>
            </x14:dxf>
          </x14:cfRule>
          <x14:cfRule type="containsText" priority="269" operator="containsText" id="{1BB9A66A-1441-467F-BED3-304A410A39DD}">
            <xm:f>NOT(ISERROR(SEARCH($AX$37,K10)))</xm:f>
            <xm:f>$AX$37</xm:f>
            <x14:dxf>
              <font>
                <color rgb="FF9C5700"/>
              </font>
              <fill>
                <patternFill>
                  <bgColor rgb="FFFFEB9C"/>
                </patternFill>
              </fill>
            </x14:dxf>
          </x14:cfRule>
          <x14:cfRule type="containsText" priority="270" operator="containsText" id="{EF5901AB-873D-46E9-B137-6B4F1D4E2441}">
            <xm:f>NOT(ISERROR(SEARCH($AX$36,K10)))</xm:f>
            <xm:f>$AX$36</xm:f>
            <x14:dxf>
              <font>
                <color rgb="FF9C5700"/>
              </font>
              <fill>
                <patternFill>
                  <bgColor rgb="FFFFEB9C"/>
                </patternFill>
              </fill>
            </x14:dxf>
          </x14:cfRule>
          <x14:cfRule type="containsText" priority="271" operator="containsText" id="{C781E346-27ED-4F07-9541-16D1FB1331D0}">
            <xm:f>NOT(ISERROR(SEARCH($AX$35,K10)))</xm:f>
            <xm:f>$AX$35</xm:f>
            <x14:dxf>
              <font>
                <color rgb="FF9C5700"/>
              </font>
              <fill>
                <patternFill>
                  <bgColor rgb="FFFFEB9C"/>
                </patternFill>
              </fill>
            </x14:dxf>
          </x14:cfRule>
          <x14:cfRule type="containsText" priority="272" operator="containsText" id="{F2F11DD4-43A6-4FD8-9E7E-9ACB83A74114}">
            <xm:f>NOT(ISERROR(SEARCH($AX$32,K10)))</xm:f>
            <xm:f>$AX$32</xm:f>
            <x14:dxf>
              <font>
                <color rgb="FF9C0006"/>
              </font>
              <fill>
                <patternFill>
                  <bgColor rgb="FFFFC7CE"/>
                </patternFill>
              </fill>
            </x14:dxf>
          </x14:cfRule>
          <x14:cfRule type="containsText" priority="273" operator="containsText" id="{AF0E1901-5646-4E93-9E0D-BA9FBC0B34DC}">
            <xm:f>NOT(ISERROR(SEARCH($AX$33,K10)))</xm:f>
            <xm:f>$AX$33</xm:f>
            <x14:dxf>
              <font>
                <color rgb="FF9C0006"/>
              </font>
              <fill>
                <patternFill>
                  <bgColor rgb="FFFFC7CE"/>
                </patternFill>
              </fill>
            </x14:dxf>
          </x14:cfRule>
          <x14:cfRule type="containsText" priority="274" operator="containsText" id="{601E42F6-E7EB-4ABB-B14A-A22F20C630EA}">
            <xm:f>NOT(ISERROR(SEARCH($AX$34,K10)))</xm:f>
            <xm:f>$AX$34</xm:f>
            <x14:dxf>
              <font>
                <color rgb="FF9C5700"/>
              </font>
              <fill>
                <patternFill>
                  <bgColor rgb="FFFFEB9C"/>
                </patternFill>
              </fill>
            </x14:dxf>
          </x14:cfRule>
          <x14:cfRule type="containsText" priority="275" operator="containsText" id="{CE951277-7284-4A6D-9C8E-12955A7E05EB}">
            <xm:f>NOT(ISERROR(SEARCH($AX$42,K10)))</xm:f>
            <xm:f>$AX$42</xm:f>
            <x14:dxf>
              <font>
                <b/>
                <i val="0"/>
                <color rgb="FF006100"/>
              </font>
              <fill>
                <patternFill>
                  <bgColor rgb="FFC6EFCE"/>
                </patternFill>
              </fill>
            </x14:dxf>
          </x14:cfRule>
          <xm:sqref>K10:K24</xm:sqref>
        </x14:conditionalFormatting>
        <x14:conditionalFormatting xmlns:xm="http://schemas.microsoft.com/office/excel/2006/main">
          <x14:cfRule type="containsText" priority="243" operator="containsText" id="{8E87916D-C131-472B-8E9B-9440F8A2E242}">
            <xm:f>NOT(ISERROR(SEARCH($AV$6,H37)))</xm:f>
            <xm:f>$AV$6</xm:f>
            <x14:dxf>
              <font>
                <color rgb="FF9C0006"/>
              </font>
              <fill>
                <patternFill>
                  <bgColor rgb="FFFFC7CE"/>
                </patternFill>
              </fill>
            </x14:dxf>
          </x14:cfRule>
          <x14:cfRule type="containsText" priority="244" operator="containsText" id="{96F9AF96-7C11-430F-91FA-4DA17ED37FF7}">
            <xm:f>NOT(ISERROR(SEARCH($AV$5,H37)))</xm:f>
            <xm:f>$AV$5</xm:f>
            <x14:dxf>
              <font>
                <color theme="7" tint="-0.24994659260841701"/>
              </font>
              <fill>
                <patternFill>
                  <bgColor theme="5" tint="0.79998168889431442"/>
                </patternFill>
              </fill>
            </x14:dxf>
          </x14:cfRule>
          <x14:cfRule type="containsText" priority="245" operator="containsText" id="{8F27D7D3-2874-417F-A35D-5BF9EE957A84}">
            <xm:f>NOT(ISERROR(SEARCH($AV$4,H37)))</xm:f>
            <xm:f>$AV$4</xm:f>
            <x14:dxf>
              <font>
                <color rgb="FF9C5700"/>
              </font>
              <fill>
                <patternFill>
                  <bgColor rgb="FFFFEB9C"/>
                </patternFill>
              </fill>
            </x14:dxf>
          </x14:cfRule>
          <x14:cfRule type="containsText" priority="246" operator="containsText" id="{165DE5D8-2F29-456B-A58B-320CC1CEAFA7}">
            <xm:f>NOT(ISERROR(SEARCH($AV$3,H37)))</xm:f>
            <xm:f>$AV$3</xm:f>
            <x14:dxf>
              <font>
                <color rgb="FF00B050"/>
              </font>
              <fill>
                <patternFill>
                  <bgColor rgb="FFCCFF99"/>
                </patternFill>
              </fill>
            </x14:dxf>
          </x14:cfRule>
          <x14:cfRule type="containsText" priority="247" operator="containsText" id="{02ED81D4-ADCD-4752-861E-18A2D30CE483}">
            <xm:f>NOT(ISERROR(SEARCH($AV$2,H37)))</xm:f>
            <xm:f>$AV$2</xm:f>
            <x14:dxf>
              <font>
                <color rgb="FF006100"/>
              </font>
              <fill>
                <patternFill>
                  <bgColor rgb="FFC6EFCE"/>
                </patternFill>
              </fill>
            </x14:dxf>
          </x14:cfRule>
          <xm:sqref>H37</xm:sqref>
        </x14:conditionalFormatting>
        <x14:conditionalFormatting xmlns:xm="http://schemas.microsoft.com/office/excel/2006/main">
          <x14:cfRule type="containsText" priority="238" operator="containsText" id="{245823C8-FFE8-4908-A0C2-B5C66ADAA490}">
            <xm:f>NOT(ISERROR(SEARCH($AV$6,I37)))</xm:f>
            <xm:f>$AV$6</xm:f>
            <x14:dxf>
              <font>
                <color rgb="FF9C0006"/>
              </font>
              <fill>
                <patternFill>
                  <bgColor rgb="FFFFC7CE"/>
                </patternFill>
              </fill>
            </x14:dxf>
          </x14:cfRule>
          <x14:cfRule type="containsText" priority="239" operator="containsText" id="{A35AA9BB-1498-4FF9-B091-9E30D38E9064}">
            <xm:f>NOT(ISERROR(SEARCH($AV$5,I37)))</xm:f>
            <xm:f>$AV$5</xm:f>
            <x14:dxf>
              <font>
                <color theme="7" tint="-0.24994659260841701"/>
              </font>
              <fill>
                <patternFill>
                  <bgColor theme="5" tint="0.79998168889431442"/>
                </patternFill>
              </fill>
            </x14:dxf>
          </x14:cfRule>
          <x14:cfRule type="containsText" priority="240" operator="containsText" id="{4CFC8B5E-7435-4F67-B162-B224D64A8933}">
            <xm:f>NOT(ISERROR(SEARCH($AV$4,I37)))</xm:f>
            <xm:f>$AV$4</xm:f>
            <x14:dxf>
              <font>
                <color rgb="FF9C5700"/>
              </font>
              <fill>
                <patternFill>
                  <bgColor rgb="FFFFEB9C"/>
                </patternFill>
              </fill>
            </x14:dxf>
          </x14:cfRule>
          <x14:cfRule type="containsText" priority="241" operator="containsText" id="{24D3F4C1-4C72-4E9F-B193-18CED6B9B8E3}">
            <xm:f>NOT(ISERROR(SEARCH($AV$3,I37)))</xm:f>
            <xm:f>$AV$3</xm:f>
            <x14:dxf>
              <font>
                <color rgb="FF00B050"/>
              </font>
              <fill>
                <patternFill>
                  <bgColor rgb="FFCCFF99"/>
                </patternFill>
              </fill>
            </x14:dxf>
          </x14:cfRule>
          <x14:cfRule type="containsText" priority="242" operator="containsText" id="{1491E5FC-1448-4E30-A6A8-B723598A2DD7}">
            <xm:f>NOT(ISERROR(SEARCH($AV$2,I37)))</xm:f>
            <xm:f>$AV$2</xm:f>
            <x14:dxf>
              <font>
                <color rgb="FF006100"/>
              </font>
              <fill>
                <patternFill>
                  <bgColor rgb="FFC6EFCE"/>
                </patternFill>
              </fill>
            </x14:dxf>
          </x14:cfRule>
          <xm:sqref>I37</xm:sqref>
        </x14:conditionalFormatting>
        <x14:conditionalFormatting xmlns:xm="http://schemas.microsoft.com/office/excel/2006/main">
          <x14:cfRule type="containsText" priority="233" operator="containsText" id="{71CFD85D-47B9-4153-920C-2E54861270B7}">
            <xm:f>NOT(ISERROR(SEARCH($AV$6,H38)))</xm:f>
            <xm:f>$AV$6</xm:f>
            <x14:dxf>
              <font>
                <color rgb="FF9C0006"/>
              </font>
              <fill>
                <patternFill>
                  <bgColor rgb="FFFFC7CE"/>
                </patternFill>
              </fill>
            </x14:dxf>
          </x14:cfRule>
          <x14:cfRule type="containsText" priority="234" operator="containsText" id="{E0CA26BC-8084-486D-8B58-41653466E076}">
            <xm:f>NOT(ISERROR(SEARCH($AV$5,H38)))</xm:f>
            <xm:f>$AV$5</xm:f>
            <x14:dxf>
              <font>
                <color theme="7" tint="-0.24994659260841701"/>
              </font>
              <fill>
                <patternFill>
                  <bgColor theme="5" tint="0.79998168889431442"/>
                </patternFill>
              </fill>
            </x14:dxf>
          </x14:cfRule>
          <x14:cfRule type="containsText" priority="235" operator="containsText" id="{7BCB9461-62DC-42C6-A628-59EAC493015F}">
            <xm:f>NOT(ISERROR(SEARCH($AV$4,H38)))</xm:f>
            <xm:f>$AV$4</xm:f>
            <x14:dxf>
              <font>
                <color rgb="FF9C5700"/>
              </font>
              <fill>
                <patternFill>
                  <bgColor rgb="FFFFEB9C"/>
                </patternFill>
              </fill>
            </x14:dxf>
          </x14:cfRule>
          <x14:cfRule type="containsText" priority="236" operator="containsText" id="{AD04B421-2A65-4CCB-9415-1A2F753DD8DA}">
            <xm:f>NOT(ISERROR(SEARCH($AV$3,H38)))</xm:f>
            <xm:f>$AV$3</xm:f>
            <x14:dxf>
              <font>
                <color rgb="FF00B050"/>
              </font>
              <fill>
                <patternFill>
                  <bgColor rgb="FFCCFF99"/>
                </patternFill>
              </fill>
            </x14:dxf>
          </x14:cfRule>
          <x14:cfRule type="containsText" priority="237" operator="containsText" id="{B50A7A64-3799-4462-A31C-14A4C1763AA2}">
            <xm:f>NOT(ISERROR(SEARCH($AV$2,H38)))</xm:f>
            <xm:f>$AV$2</xm:f>
            <x14:dxf>
              <font>
                <color rgb="FF006100"/>
              </font>
              <fill>
                <patternFill>
                  <bgColor rgb="FFC6EFCE"/>
                </patternFill>
              </fill>
            </x14:dxf>
          </x14:cfRule>
          <xm:sqref>H38:I53</xm:sqref>
        </x14:conditionalFormatting>
        <x14:conditionalFormatting xmlns:xm="http://schemas.microsoft.com/office/excel/2006/main">
          <x14:cfRule type="containsText" priority="228" operator="containsText" id="{3F5BCF78-60D3-426B-B33C-6F0F3B98DD4E}">
            <xm:f>NOT(ISERROR(SEARCH($AV$6,H55)))</xm:f>
            <xm:f>$AV$6</xm:f>
            <x14:dxf>
              <font>
                <color rgb="FF9C0006"/>
              </font>
              <fill>
                <patternFill>
                  <bgColor rgb="FFFFC7CE"/>
                </patternFill>
              </fill>
            </x14:dxf>
          </x14:cfRule>
          <x14:cfRule type="containsText" priority="229" operator="containsText" id="{EE0C26C1-9045-40DC-A776-8919FFF03901}">
            <xm:f>NOT(ISERROR(SEARCH($AV$5,H55)))</xm:f>
            <xm:f>$AV$5</xm:f>
            <x14:dxf>
              <font>
                <color theme="7" tint="-0.24994659260841701"/>
              </font>
              <fill>
                <patternFill>
                  <bgColor theme="5" tint="0.79998168889431442"/>
                </patternFill>
              </fill>
            </x14:dxf>
          </x14:cfRule>
          <x14:cfRule type="containsText" priority="230" operator="containsText" id="{FDF258B9-37CB-4A17-B92F-C195A7BE3E62}">
            <xm:f>NOT(ISERROR(SEARCH($AV$4,H55)))</xm:f>
            <xm:f>$AV$4</xm:f>
            <x14:dxf>
              <font>
                <color rgb="FF9C5700"/>
              </font>
              <fill>
                <patternFill>
                  <bgColor rgb="FFFFEB9C"/>
                </patternFill>
              </fill>
            </x14:dxf>
          </x14:cfRule>
          <x14:cfRule type="containsText" priority="231" operator="containsText" id="{F78DBFFA-BA1C-4FCE-BDE8-613A7F9D83FA}">
            <xm:f>NOT(ISERROR(SEARCH($AV$3,H55)))</xm:f>
            <xm:f>$AV$3</xm:f>
            <x14:dxf>
              <font>
                <color rgb="FF00B050"/>
              </font>
              <fill>
                <patternFill>
                  <bgColor rgb="FFCCFF99"/>
                </patternFill>
              </fill>
            </x14:dxf>
          </x14:cfRule>
          <x14:cfRule type="containsText" priority="232" operator="containsText" id="{1718D152-6B45-4FD9-91CC-9E08515387C4}">
            <xm:f>NOT(ISERROR(SEARCH($AV$2,H55)))</xm:f>
            <xm:f>$AV$2</xm:f>
            <x14:dxf>
              <font>
                <color rgb="FF006100"/>
              </font>
              <fill>
                <patternFill>
                  <bgColor rgb="FFC6EFCE"/>
                </patternFill>
              </fill>
            </x14:dxf>
          </x14:cfRule>
          <xm:sqref>H55:I57</xm:sqref>
        </x14:conditionalFormatting>
        <x14:conditionalFormatting xmlns:xm="http://schemas.microsoft.com/office/excel/2006/main">
          <x14:cfRule type="containsText" priority="252" operator="containsText" id="{E84259ED-37FB-4258-A71B-584CBAF38371}">
            <xm:f>NOT(ISERROR(SEARCH($AX$31,K37)))</xm:f>
            <xm:f>$AX$31</xm:f>
            <x14:dxf>
              <font>
                <color rgb="FF00B050"/>
              </font>
              <fill>
                <patternFill>
                  <bgColor rgb="FFDCFFEB"/>
                </patternFill>
              </fill>
            </x14:dxf>
          </x14:cfRule>
          <x14:cfRule type="containsText" priority="253" operator="containsText" id="{E28504CE-299E-4286-A42C-DDE9FD6C31D8}">
            <xm:f>NOT(ISERROR(SEARCH($AX$41,K37)))</xm:f>
            <xm:f>$AX$41</xm:f>
            <x14:dxf>
              <font>
                <color rgb="FF9C5700"/>
              </font>
              <fill>
                <patternFill>
                  <bgColor rgb="FFFFEB9C"/>
                </patternFill>
              </fill>
            </x14:dxf>
          </x14:cfRule>
          <x14:cfRule type="containsText" priority="254" operator="containsText" id="{EDA60B2F-D4B5-421E-9619-D883959DF2BA}">
            <xm:f>NOT(ISERROR(SEARCH($AX$40,K37)))</xm:f>
            <xm:f>$AX$40</xm:f>
            <x14:dxf>
              <font>
                <color rgb="FF9C5700"/>
              </font>
              <fill>
                <patternFill>
                  <bgColor rgb="FFFFEB9C"/>
                </patternFill>
              </fill>
            </x14:dxf>
          </x14:cfRule>
          <x14:cfRule type="containsText" priority="255" operator="containsText" id="{BB04E6CF-0E97-46AC-953D-D6317722E205}">
            <xm:f>NOT(ISERROR(SEARCH($AX$39,K37)))</xm:f>
            <xm:f>$AX$39</xm:f>
            <x14:dxf>
              <font>
                <color rgb="FF9C5700"/>
              </font>
              <fill>
                <patternFill>
                  <bgColor rgb="FFFFEB9C"/>
                </patternFill>
              </fill>
            </x14:dxf>
          </x14:cfRule>
          <x14:cfRule type="containsText" priority="256" operator="containsText" id="{83A34484-1338-4EAC-B662-4F5071C74595}">
            <xm:f>NOT(ISERROR(SEARCH($AX$38,K37)))</xm:f>
            <xm:f>$AX$38</xm:f>
            <x14:dxf>
              <font>
                <color rgb="FF9C5700"/>
              </font>
              <fill>
                <patternFill>
                  <bgColor rgb="FFFFEB9C"/>
                </patternFill>
              </fill>
            </x14:dxf>
          </x14:cfRule>
          <x14:cfRule type="containsText" priority="257" operator="containsText" id="{B7B88A5D-C3DE-464D-AC68-F8FF8E9822A9}">
            <xm:f>NOT(ISERROR(SEARCH($AX$37,K37)))</xm:f>
            <xm:f>$AX$37</xm:f>
            <x14:dxf>
              <font>
                <color rgb="FF9C5700"/>
              </font>
              <fill>
                <patternFill>
                  <bgColor rgb="FFFFEB9C"/>
                </patternFill>
              </fill>
            </x14:dxf>
          </x14:cfRule>
          <x14:cfRule type="containsText" priority="258" operator="containsText" id="{B31ABB2F-3AB9-46AB-8219-B739C82D58B2}">
            <xm:f>NOT(ISERROR(SEARCH($AX$36,K37)))</xm:f>
            <xm:f>$AX$36</xm:f>
            <x14:dxf>
              <font>
                <color rgb="FF9C5700"/>
              </font>
              <fill>
                <patternFill>
                  <bgColor rgb="FFFFEB9C"/>
                </patternFill>
              </fill>
            </x14:dxf>
          </x14:cfRule>
          <x14:cfRule type="containsText" priority="259" operator="containsText" id="{7E7B5AAF-817B-48A4-9C0C-CAABC1258BB4}">
            <xm:f>NOT(ISERROR(SEARCH($AX$35,K37)))</xm:f>
            <xm:f>$AX$35</xm:f>
            <x14:dxf>
              <font>
                <color rgb="FF9C5700"/>
              </font>
              <fill>
                <patternFill>
                  <bgColor rgb="FFFFEB9C"/>
                </patternFill>
              </fill>
            </x14:dxf>
          </x14:cfRule>
          <x14:cfRule type="containsText" priority="260" operator="containsText" id="{B41AD034-49B8-4412-B75A-2F2C3C6064F9}">
            <xm:f>NOT(ISERROR(SEARCH($AX$32,K37)))</xm:f>
            <xm:f>$AX$32</xm:f>
            <x14:dxf>
              <font>
                <color rgb="FF9C0006"/>
              </font>
              <fill>
                <patternFill>
                  <bgColor rgb="FFFFC7CE"/>
                </patternFill>
              </fill>
            </x14:dxf>
          </x14:cfRule>
          <x14:cfRule type="containsText" priority="261" operator="containsText" id="{B5AF7465-EB8D-4FFE-8542-40BA2E63076E}">
            <xm:f>NOT(ISERROR(SEARCH($AX$33,K37)))</xm:f>
            <xm:f>$AX$33</xm:f>
            <x14:dxf>
              <font>
                <color rgb="FF9C0006"/>
              </font>
              <fill>
                <patternFill>
                  <bgColor rgb="FFFFC7CE"/>
                </patternFill>
              </fill>
            </x14:dxf>
          </x14:cfRule>
          <x14:cfRule type="containsText" priority="262" operator="containsText" id="{AE19F4DC-D4B6-4740-8462-202C47CBF024}">
            <xm:f>NOT(ISERROR(SEARCH($AX$34,K37)))</xm:f>
            <xm:f>$AX$34</xm:f>
            <x14:dxf>
              <font>
                <color rgb="FF9C5700"/>
              </font>
              <fill>
                <patternFill>
                  <bgColor rgb="FFFFEB9C"/>
                </patternFill>
              </fill>
            </x14:dxf>
          </x14:cfRule>
          <x14:cfRule type="containsText" priority="263" operator="containsText" id="{8D85195B-48CE-42C6-ADD0-99C5428C83F5}">
            <xm:f>NOT(ISERROR(SEARCH($AX$42,K37)))</xm:f>
            <xm:f>$AX$42</xm:f>
            <x14:dxf>
              <font>
                <b/>
                <i val="0"/>
                <color rgb="FF006100"/>
              </font>
              <fill>
                <patternFill>
                  <bgColor rgb="FFC6EFCE"/>
                </patternFill>
              </fill>
            </x14:dxf>
          </x14:cfRule>
          <xm:sqref>K37:K38 K55:K57</xm:sqref>
        </x14:conditionalFormatting>
        <x14:conditionalFormatting xmlns:xm="http://schemas.microsoft.com/office/excel/2006/main">
          <x14:cfRule type="containsText" priority="216" operator="containsText" id="{C5C32C51-370C-4ED8-A4BC-11E3634F5E5B}">
            <xm:f>NOT(ISERROR(SEARCH($AX$31,K39)))</xm:f>
            <xm:f>$AX$31</xm:f>
            <x14:dxf>
              <font>
                <color rgb="FF00B050"/>
              </font>
              <fill>
                <patternFill>
                  <bgColor rgb="FFDCFFEB"/>
                </patternFill>
              </fill>
            </x14:dxf>
          </x14:cfRule>
          <x14:cfRule type="containsText" priority="217" operator="containsText" id="{A97A474B-4AAF-477E-B1D1-7E63D2197F55}">
            <xm:f>NOT(ISERROR(SEARCH($AX$41,K39)))</xm:f>
            <xm:f>$AX$41</xm:f>
            <x14:dxf>
              <font>
                <color rgb="FF9C5700"/>
              </font>
              <fill>
                <patternFill>
                  <bgColor rgb="FFFFEB9C"/>
                </patternFill>
              </fill>
            </x14:dxf>
          </x14:cfRule>
          <x14:cfRule type="containsText" priority="218" operator="containsText" id="{0759F5F1-A259-43E2-A5F8-03F88D602302}">
            <xm:f>NOT(ISERROR(SEARCH($AX$40,K39)))</xm:f>
            <xm:f>$AX$40</xm:f>
            <x14:dxf>
              <font>
                <color rgb="FF9C5700"/>
              </font>
              <fill>
                <patternFill>
                  <bgColor rgb="FFFFEB9C"/>
                </patternFill>
              </fill>
            </x14:dxf>
          </x14:cfRule>
          <x14:cfRule type="containsText" priority="219" operator="containsText" id="{1E03DDDF-B8A2-4810-AD0A-8532B62E35CC}">
            <xm:f>NOT(ISERROR(SEARCH($AX$39,K39)))</xm:f>
            <xm:f>$AX$39</xm:f>
            <x14:dxf>
              <font>
                <color rgb="FF9C5700"/>
              </font>
              <fill>
                <patternFill>
                  <bgColor rgb="FFFFEB9C"/>
                </patternFill>
              </fill>
            </x14:dxf>
          </x14:cfRule>
          <x14:cfRule type="containsText" priority="220" operator="containsText" id="{CE9EBB6E-36E8-4005-8D15-3915F73A28F5}">
            <xm:f>NOT(ISERROR(SEARCH($AX$38,K39)))</xm:f>
            <xm:f>$AX$38</xm:f>
            <x14:dxf>
              <font>
                <color rgb="FF9C5700"/>
              </font>
              <fill>
                <patternFill>
                  <bgColor rgb="FFFFEB9C"/>
                </patternFill>
              </fill>
            </x14:dxf>
          </x14:cfRule>
          <x14:cfRule type="containsText" priority="221" operator="containsText" id="{29341E48-9FF7-4147-B522-2ED11A119BA4}">
            <xm:f>NOT(ISERROR(SEARCH($AX$37,K39)))</xm:f>
            <xm:f>$AX$37</xm:f>
            <x14:dxf>
              <font>
                <color rgb="FF9C5700"/>
              </font>
              <fill>
                <patternFill>
                  <bgColor rgb="FFFFEB9C"/>
                </patternFill>
              </fill>
            </x14:dxf>
          </x14:cfRule>
          <x14:cfRule type="containsText" priority="222" operator="containsText" id="{75D0C787-BEDB-4133-8060-F25A70A287AD}">
            <xm:f>NOT(ISERROR(SEARCH($AX$36,K39)))</xm:f>
            <xm:f>$AX$36</xm:f>
            <x14:dxf>
              <font>
                <color rgb="FF9C5700"/>
              </font>
              <fill>
                <patternFill>
                  <bgColor rgb="FFFFEB9C"/>
                </patternFill>
              </fill>
            </x14:dxf>
          </x14:cfRule>
          <x14:cfRule type="containsText" priority="223" operator="containsText" id="{39EBC06E-C51C-4BA2-B1F2-3C821119C677}">
            <xm:f>NOT(ISERROR(SEARCH($AX$35,K39)))</xm:f>
            <xm:f>$AX$35</xm:f>
            <x14:dxf>
              <font>
                <color rgb="FF9C5700"/>
              </font>
              <fill>
                <patternFill>
                  <bgColor rgb="FFFFEB9C"/>
                </patternFill>
              </fill>
            </x14:dxf>
          </x14:cfRule>
          <x14:cfRule type="containsText" priority="224" operator="containsText" id="{2E54798F-63E0-46E7-8170-D43164752365}">
            <xm:f>NOT(ISERROR(SEARCH($AX$32,K39)))</xm:f>
            <xm:f>$AX$32</xm:f>
            <x14:dxf>
              <font>
                <color rgb="FF9C0006"/>
              </font>
              <fill>
                <patternFill>
                  <bgColor rgb="FFFFC7CE"/>
                </patternFill>
              </fill>
            </x14:dxf>
          </x14:cfRule>
          <x14:cfRule type="containsText" priority="225" operator="containsText" id="{D2CD465D-1A11-44B0-99CA-0272A898BC46}">
            <xm:f>NOT(ISERROR(SEARCH($AX$33,K39)))</xm:f>
            <xm:f>$AX$33</xm:f>
            <x14:dxf>
              <font>
                <color rgb="FF9C0006"/>
              </font>
              <fill>
                <patternFill>
                  <bgColor rgb="FFFFC7CE"/>
                </patternFill>
              </fill>
            </x14:dxf>
          </x14:cfRule>
          <x14:cfRule type="containsText" priority="226" operator="containsText" id="{BF456E44-73F8-4BAD-B4FB-1CB8A83E359B}">
            <xm:f>NOT(ISERROR(SEARCH($AX$34,K39)))</xm:f>
            <xm:f>$AX$34</xm:f>
            <x14:dxf>
              <font>
                <color rgb="FF9C5700"/>
              </font>
              <fill>
                <patternFill>
                  <bgColor rgb="FFFFEB9C"/>
                </patternFill>
              </fill>
            </x14:dxf>
          </x14:cfRule>
          <x14:cfRule type="containsText" priority="227" operator="containsText" id="{A1BA2F2C-6ABC-4DAE-9974-B217B63038B6}">
            <xm:f>NOT(ISERROR(SEARCH($AX$42,K39)))</xm:f>
            <xm:f>$AX$42</xm:f>
            <x14:dxf>
              <font>
                <b/>
                <i val="0"/>
                <color rgb="FF006100"/>
              </font>
              <fill>
                <patternFill>
                  <bgColor rgb="FFC6EFCE"/>
                </patternFill>
              </fill>
            </x14:dxf>
          </x14:cfRule>
          <xm:sqref>K39:K53</xm:sqref>
        </x14:conditionalFormatting>
        <x14:conditionalFormatting xmlns:xm="http://schemas.microsoft.com/office/excel/2006/main">
          <x14:cfRule type="containsText" priority="195" operator="containsText" id="{C23762D8-7ABD-4E62-9C9F-19F7355C8040}">
            <xm:f>NOT(ISERROR(SEARCH($AV$6,H67)))</xm:f>
            <xm:f>$AV$6</xm:f>
            <x14:dxf>
              <font>
                <color rgb="FF9C0006"/>
              </font>
              <fill>
                <patternFill>
                  <bgColor rgb="FFFFC7CE"/>
                </patternFill>
              </fill>
            </x14:dxf>
          </x14:cfRule>
          <x14:cfRule type="containsText" priority="196" operator="containsText" id="{7F87B531-C0B8-4760-9F0F-F48BCCA51FE8}">
            <xm:f>NOT(ISERROR(SEARCH($AV$5,H67)))</xm:f>
            <xm:f>$AV$5</xm:f>
            <x14:dxf>
              <font>
                <color theme="7" tint="-0.24994659260841701"/>
              </font>
              <fill>
                <patternFill>
                  <bgColor theme="5" tint="0.79998168889431442"/>
                </patternFill>
              </fill>
            </x14:dxf>
          </x14:cfRule>
          <x14:cfRule type="containsText" priority="197" operator="containsText" id="{12205E48-E5F8-4564-BA40-D5E9A0E57D38}">
            <xm:f>NOT(ISERROR(SEARCH($AV$4,H67)))</xm:f>
            <xm:f>$AV$4</xm:f>
            <x14:dxf>
              <font>
                <color rgb="FF9C5700"/>
              </font>
              <fill>
                <patternFill>
                  <bgColor rgb="FFFFEB9C"/>
                </patternFill>
              </fill>
            </x14:dxf>
          </x14:cfRule>
          <x14:cfRule type="containsText" priority="198" operator="containsText" id="{C82B7053-94EA-4317-B41B-A5992723E990}">
            <xm:f>NOT(ISERROR(SEARCH($AV$3,H67)))</xm:f>
            <xm:f>$AV$3</xm:f>
            <x14:dxf>
              <font>
                <color rgb="FF00B050"/>
              </font>
              <fill>
                <patternFill>
                  <bgColor rgb="FFCCFF99"/>
                </patternFill>
              </fill>
            </x14:dxf>
          </x14:cfRule>
          <x14:cfRule type="containsText" priority="199" operator="containsText" id="{73751B63-4839-42DF-A1A8-4183EF25894F}">
            <xm:f>NOT(ISERROR(SEARCH($AV$2,H67)))</xm:f>
            <xm:f>$AV$2</xm:f>
            <x14:dxf>
              <font>
                <color rgb="FF006100"/>
              </font>
              <fill>
                <patternFill>
                  <bgColor rgb="FFC6EFCE"/>
                </patternFill>
              </fill>
            </x14:dxf>
          </x14:cfRule>
          <xm:sqref>H67</xm:sqref>
        </x14:conditionalFormatting>
        <x14:conditionalFormatting xmlns:xm="http://schemas.microsoft.com/office/excel/2006/main">
          <x14:cfRule type="containsText" priority="190" operator="containsText" id="{4AF5EF1D-40F4-4C33-8E5D-747542773B74}">
            <xm:f>NOT(ISERROR(SEARCH($AV$6,I67)))</xm:f>
            <xm:f>$AV$6</xm:f>
            <x14:dxf>
              <font>
                <color rgb="FF9C0006"/>
              </font>
              <fill>
                <patternFill>
                  <bgColor rgb="FFFFC7CE"/>
                </patternFill>
              </fill>
            </x14:dxf>
          </x14:cfRule>
          <x14:cfRule type="containsText" priority="191" operator="containsText" id="{A8E9B243-06E8-4B0E-9CFA-245708CC0407}">
            <xm:f>NOT(ISERROR(SEARCH($AV$5,I67)))</xm:f>
            <xm:f>$AV$5</xm:f>
            <x14:dxf>
              <font>
                <color theme="7" tint="-0.24994659260841701"/>
              </font>
              <fill>
                <patternFill>
                  <bgColor theme="5" tint="0.79998168889431442"/>
                </patternFill>
              </fill>
            </x14:dxf>
          </x14:cfRule>
          <x14:cfRule type="containsText" priority="192" operator="containsText" id="{01D7C632-0BB6-45BB-92A2-9117CE957958}">
            <xm:f>NOT(ISERROR(SEARCH($AV$4,I67)))</xm:f>
            <xm:f>$AV$4</xm:f>
            <x14:dxf>
              <font>
                <color rgb="FF9C5700"/>
              </font>
              <fill>
                <patternFill>
                  <bgColor rgb="FFFFEB9C"/>
                </patternFill>
              </fill>
            </x14:dxf>
          </x14:cfRule>
          <x14:cfRule type="containsText" priority="193" operator="containsText" id="{C7C8162B-01B5-48DF-B955-7FAC51DEF155}">
            <xm:f>NOT(ISERROR(SEARCH($AV$3,I67)))</xm:f>
            <xm:f>$AV$3</xm:f>
            <x14:dxf>
              <font>
                <color rgb="FF00B050"/>
              </font>
              <fill>
                <patternFill>
                  <bgColor rgb="FFCCFF99"/>
                </patternFill>
              </fill>
            </x14:dxf>
          </x14:cfRule>
          <x14:cfRule type="containsText" priority="194" operator="containsText" id="{C234A772-2CF0-44AA-BFD0-5C5490FDFC3A}">
            <xm:f>NOT(ISERROR(SEARCH($AV$2,I67)))</xm:f>
            <xm:f>$AV$2</xm:f>
            <x14:dxf>
              <font>
                <color rgb="FF006100"/>
              </font>
              <fill>
                <patternFill>
                  <bgColor rgb="FFC6EFCE"/>
                </patternFill>
              </fill>
            </x14:dxf>
          </x14:cfRule>
          <xm:sqref>I67</xm:sqref>
        </x14:conditionalFormatting>
        <x14:conditionalFormatting xmlns:xm="http://schemas.microsoft.com/office/excel/2006/main">
          <x14:cfRule type="containsText" priority="185" operator="containsText" id="{24774139-2034-4056-8FEE-8158D7241544}">
            <xm:f>NOT(ISERROR(SEARCH($AV$6,H68)))</xm:f>
            <xm:f>$AV$6</xm:f>
            <x14:dxf>
              <font>
                <color rgb="FF9C0006"/>
              </font>
              <fill>
                <patternFill>
                  <bgColor rgb="FFFFC7CE"/>
                </patternFill>
              </fill>
            </x14:dxf>
          </x14:cfRule>
          <x14:cfRule type="containsText" priority="186" operator="containsText" id="{454F9DE8-CBB8-40B0-8C75-97B41B59BA14}">
            <xm:f>NOT(ISERROR(SEARCH($AV$5,H68)))</xm:f>
            <xm:f>$AV$5</xm:f>
            <x14:dxf>
              <font>
                <color theme="7" tint="-0.24994659260841701"/>
              </font>
              <fill>
                <patternFill>
                  <bgColor theme="5" tint="0.79998168889431442"/>
                </patternFill>
              </fill>
            </x14:dxf>
          </x14:cfRule>
          <x14:cfRule type="containsText" priority="187" operator="containsText" id="{120C5E60-9419-4211-A137-EBAE184CFA9F}">
            <xm:f>NOT(ISERROR(SEARCH($AV$4,H68)))</xm:f>
            <xm:f>$AV$4</xm:f>
            <x14:dxf>
              <font>
                <color rgb="FF9C5700"/>
              </font>
              <fill>
                <patternFill>
                  <bgColor rgb="FFFFEB9C"/>
                </patternFill>
              </fill>
            </x14:dxf>
          </x14:cfRule>
          <x14:cfRule type="containsText" priority="188" operator="containsText" id="{44009D2E-D5AD-4C9A-B1DF-895577A318F3}">
            <xm:f>NOT(ISERROR(SEARCH($AV$3,H68)))</xm:f>
            <xm:f>$AV$3</xm:f>
            <x14:dxf>
              <font>
                <color rgb="FF00B050"/>
              </font>
              <fill>
                <patternFill>
                  <bgColor rgb="FFCCFF99"/>
                </patternFill>
              </fill>
            </x14:dxf>
          </x14:cfRule>
          <x14:cfRule type="containsText" priority="189" operator="containsText" id="{42630B04-5937-4B79-A029-2033495BCF57}">
            <xm:f>NOT(ISERROR(SEARCH($AV$2,H68)))</xm:f>
            <xm:f>$AV$2</xm:f>
            <x14:dxf>
              <font>
                <color rgb="FF006100"/>
              </font>
              <fill>
                <patternFill>
                  <bgColor rgb="FFC6EFCE"/>
                </patternFill>
              </fill>
            </x14:dxf>
          </x14:cfRule>
          <xm:sqref>H68:I83</xm:sqref>
        </x14:conditionalFormatting>
        <x14:conditionalFormatting xmlns:xm="http://schemas.microsoft.com/office/excel/2006/main">
          <x14:cfRule type="containsText" priority="180" operator="containsText" id="{198E4611-0BEC-4152-88A5-F21396789CBF}">
            <xm:f>NOT(ISERROR(SEARCH($AV$6,H85)))</xm:f>
            <xm:f>$AV$6</xm:f>
            <x14:dxf>
              <font>
                <color rgb="FF9C0006"/>
              </font>
              <fill>
                <patternFill>
                  <bgColor rgb="FFFFC7CE"/>
                </patternFill>
              </fill>
            </x14:dxf>
          </x14:cfRule>
          <x14:cfRule type="containsText" priority="181" operator="containsText" id="{C1EDF7FD-E8C9-4D48-AB61-CA68C856D2C9}">
            <xm:f>NOT(ISERROR(SEARCH($AV$5,H85)))</xm:f>
            <xm:f>$AV$5</xm:f>
            <x14:dxf>
              <font>
                <color theme="7" tint="-0.24994659260841701"/>
              </font>
              <fill>
                <patternFill>
                  <bgColor theme="5" tint="0.79998168889431442"/>
                </patternFill>
              </fill>
            </x14:dxf>
          </x14:cfRule>
          <x14:cfRule type="containsText" priority="182" operator="containsText" id="{C7683574-4032-4A9A-B08E-1D1822F597B2}">
            <xm:f>NOT(ISERROR(SEARCH($AV$4,H85)))</xm:f>
            <xm:f>$AV$4</xm:f>
            <x14:dxf>
              <font>
                <color rgb="FF9C5700"/>
              </font>
              <fill>
                <patternFill>
                  <bgColor rgb="FFFFEB9C"/>
                </patternFill>
              </fill>
            </x14:dxf>
          </x14:cfRule>
          <x14:cfRule type="containsText" priority="183" operator="containsText" id="{F52D3A2E-8031-42A6-A11A-8DAC3A7DAE35}">
            <xm:f>NOT(ISERROR(SEARCH($AV$3,H85)))</xm:f>
            <xm:f>$AV$3</xm:f>
            <x14:dxf>
              <font>
                <color rgb="FF00B050"/>
              </font>
              <fill>
                <patternFill>
                  <bgColor rgb="FFCCFF99"/>
                </patternFill>
              </fill>
            </x14:dxf>
          </x14:cfRule>
          <x14:cfRule type="containsText" priority="184" operator="containsText" id="{EA247D77-FD5A-4018-A0F4-CB328B66DEF3}">
            <xm:f>NOT(ISERROR(SEARCH($AV$2,H85)))</xm:f>
            <xm:f>$AV$2</xm:f>
            <x14:dxf>
              <font>
                <color rgb="FF006100"/>
              </font>
              <fill>
                <patternFill>
                  <bgColor rgb="FFC6EFCE"/>
                </patternFill>
              </fill>
            </x14:dxf>
          </x14:cfRule>
          <xm:sqref>H85:I87</xm:sqref>
        </x14:conditionalFormatting>
        <x14:conditionalFormatting xmlns:xm="http://schemas.microsoft.com/office/excel/2006/main">
          <x14:cfRule type="containsText" priority="204" operator="containsText" id="{08687011-F8AD-4F44-BD22-038B1693EA78}">
            <xm:f>NOT(ISERROR(SEARCH($AX$31,K67)))</xm:f>
            <xm:f>$AX$31</xm:f>
            <x14:dxf>
              <font>
                <color rgb="FF00B050"/>
              </font>
              <fill>
                <patternFill>
                  <bgColor rgb="FFDCFFEB"/>
                </patternFill>
              </fill>
            </x14:dxf>
          </x14:cfRule>
          <x14:cfRule type="containsText" priority="205" operator="containsText" id="{DF7815F7-AAAD-46AC-9B3F-0FFD94AF150D}">
            <xm:f>NOT(ISERROR(SEARCH($AX$41,K67)))</xm:f>
            <xm:f>$AX$41</xm:f>
            <x14:dxf>
              <font>
                <color rgb="FF9C5700"/>
              </font>
              <fill>
                <patternFill>
                  <bgColor rgb="FFFFEB9C"/>
                </patternFill>
              </fill>
            </x14:dxf>
          </x14:cfRule>
          <x14:cfRule type="containsText" priority="206" operator="containsText" id="{5ED06104-8091-4CA6-9BD0-EBD1E98D1D3F}">
            <xm:f>NOT(ISERROR(SEARCH($AX$40,K67)))</xm:f>
            <xm:f>$AX$40</xm:f>
            <x14:dxf>
              <font>
                <color rgb="FF9C5700"/>
              </font>
              <fill>
                <patternFill>
                  <bgColor rgb="FFFFEB9C"/>
                </patternFill>
              </fill>
            </x14:dxf>
          </x14:cfRule>
          <x14:cfRule type="containsText" priority="207" operator="containsText" id="{B6BCC421-0E93-4291-9068-779C33D04854}">
            <xm:f>NOT(ISERROR(SEARCH($AX$39,K67)))</xm:f>
            <xm:f>$AX$39</xm:f>
            <x14:dxf>
              <font>
                <color rgb="FF9C5700"/>
              </font>
              <fill>
                <patternFill>
                  <bgColor rgb="FFFFEB9C"/>
                </patternFill>
              </fill>
            </x14:dxf>
          </x14:cfRule>
          <x14:cfRule type="containsText" priority="208" operator="containsText" id="{D7265A9B-FC58-4236-8840-553A2671B6D4}">
            <xm:f>NOT(ISERROR(SEARCH($AX$38,K67)))</xm:f>
            <xm:f>$AX$38</xm:f>
            <x14:dxf>
              <font>
                <color rgb="FF9C5700"/>
              </font>
              <fill>
                <patternFill>
                  <bgColor rgb="FFFFEB9C"/>
                </patternFill>
              </fill>
            </x14:dxf>
          </x14:cfRule>
          <x14:cfRule type="containsText" priority="209" operator="containsText" id="{51697DCF-4997-4B4B-B03F-6F97A6BB49D0}">
            <xm:f>NOT(ISERROR(SEARCH($AX$37,K67)))</xm:f>
            <xm:f>$AX$37</xm:f>
            <x14:dxf>
              <font>
                <color rgb="FF9C5700"/>
              </font>
              <fill>
                <patternFill>
                  <bgColor rgb="FFFFEB9C"/>
                </patternFill>
              </fill>
            </x14:dxf>
          </x14:cfRule>
          <x14:cfRule type="containsText" priority="210" operator="containsText" id="{AC9F9BE6-80AD-45AC-AB77-F9270A0F2970}">
            <xm:f>NOT(ISERROR(SEARCH($AX$36,K67)))</xm:f>
            <xm:f>$AX$36</xm:f>
            <x14:dxf>
              <font>
                <color rgb="FF9C5700"/>
              </font>
              <fill>
                <patternFill>
                  <bgColor rgb="FFFFEB9C"/>
                </patternFill>
              </fill>
            </x14:dxf>
          </x14:cfRule>
          <x14:cfRule type="containsText" priority="211" operator="containsText" id="{A89BB500-A3D5-452C-82AA-85F519231263}">
            <xm:f>NOT(ISERROR(SEARCH($AX$35,K67)))</xm:f>
            <xm:f>$AX$35</xm:f>
            <x14:dxf>
              <font>
                <color rgb="FF9C5700"/>
              </font>
              <fill>
                <patternFill>
                  <bgColor rgb="FFFFEB9C"/>
                </patternFill>
              </fill>
            </x14:dxf>
          </x14:cfRule>
          <x14:cfRule type="containsText" priority="212" operator="containsText" id="{73460DC2-62EC-4B0B-8DEB-FAC77943CADC}">
            <xm:f>NOT(ISERROR(SEARCH($AX$32,K67)))</xm:f>
            <xm:f>$AX$32</xm:f>
            <x14:dxf>
              <font>
                <color rgb="FF9C0006"/>
              </font>
              <fill>
                <patternFill>
                  <bgColor rgb="FFFFC7CE"/>
                </patternFill>
              </fill>
            </x14:dxf>
          </x14:cfRule>
          <x14:cfRule type="containsText" priority="213" operator="containsText" id="{2BE53017-E963-4EFE-8D80-4197FEAEBDEA}">
            <xm:f>NOT(ISERROR(SEARCH($AX$33,K67)))</xm:f>
            <xm:f>$AX$33</xm:f>
            <x14:dxf>
              <font>
                <color rgb="FF9C0006"/>
              </font>
              <fill>
                <patternFill>
                  <bgColor rgb="FFFFC7CE"/>
                </patternFill>
              </fill>
            </x14:dxf>
          </x14:cfRule>
          <x14:cfRule type="containsText" priority="214" operator="containsText" id="{B8A7CF96-9968-4799-8B27-855D76DA3A29}">
            <xm:f>NOT(ISERROR(SEARCH($AX$34,K67)))</xm:f>
            <xm:f>$AX$34</xm:f>
            <x14:dxf>
              <font>
                <color rgb="FF9C5700"/>
              </font>
              <fill>
                <patternFill>
                  <bgColor rgb="FFFFEB9C"/>
                </patternFill>
              </fill>
            </x14:dxf>
          </x14:cfRule>
          <x14:cfRule type="containsText" priority="215" operator="containsText" id="{F64D485E-17CB-4963-93C9-B030C32BFA31}">
            <xm:f>NOT(ISERROR(SEARCH($AX$42,K67)))</xm:f>
            <xm:f>$AX$42</xm:f>
            <x14:dxf>
              <font>
                <b/>
                <i val="0"/>
                <color rgb="FF006100"/>
              </font>
              <fill>
                <patternFill>
                  <bgColor rgb="FFC6EFCE"/>
                </patternFill>
              </fill>
            </x14:dxf>
          </x14:cfRule>
          <xm:sqref>K67:K68 K85:K87</xm:sqref>
        </x14:conditionalFormatting>
        <x14:conditionalFormatting xmlns:xm="http://schemas.microsoft.com/office/excel/2006/main">
          <x14:cfRule type="containsText" priority="168" operator="containsText" id="{20F7AF89-0B60-4697-B086-681523460CD2}">
            <xm:f>NOT(ISERROR(SEARCH($AX$31,K69)))</xm:f>
            <xm:f>$AX$31</xm:f>
            <x14:dxf>
              <font>
                <color rgb="FF00B050"/>
              </font>
              <fill>
                <patternFill>
                  <bgColor rgb="FFDCFFEB"/>
                </patternFill>
              </fill>
            </x14:dxf>
          </x14:cfRule>
          <x14:cfRule type="containsText" priority="169" operator="containsText" id="{11559992-3396-4194-BF8F-D19771833AD4}">
            <xm:f>NOT(ISERROR(SEARCH($AX$41,K69)))</xm:f>
            <xm:f>$AX$41</xm:f>
            <x14:dxf>
              <font>
                <color rgb="FF9C5700"/>
              </font>
              <fill>
                <patternFill>
                  <bgColor rgb="FFFFEB9C"/>
                </patternFill>
              </fill>
            </x14:dxf>
          </x14:cfRule>
          <x14:cfRule type="containsText" priority="170" operator="containsText" id="{0F641930-6B44-4473-AA27-D41ACF2AE51C}">
            <xm:f>NOT(ISERROR(SEARCH($AX$40,K69)))</xm:f>
            <xm:f>$AX$40</xm:f>
            <x14:dxf>
              <font>
                <color rgb="FF9C5700"/>
              </font>
              <fill>
                <patternFill>
                  <bgColor rgb="FFFFEB9C"/>
                </patternFill>
              </fill>
            </x14:dxf>
          </x14:cfRule>
          <x14:cfRule type="containsText" priority="171" operator="containsText" id="{4AC3FB71-DD11-433D-A296-21C501320AC8}">
            <xm:f>NOT(ISERROR(SEARCH($AX$39,K69)))</xm:f>
            <xm:f>$AX$39</xm:f>
            <x14:dxf>
              <font>
                <color rgb="FF9C5700"/>
              </font>
              <fill>
                <patternFill>
                  <bgColor rgb="FFFFEB9C"/>
                </patternFill>
              </fill>
            </x14:dxf>
          </x14:cfRule>
          <x14:cfRule type="containsText" priority="172" operator="containsText" id="{39D7E565-0FF0-486C-A0CD-4215AD76E3C2}">
            <xm:f>NOT(ISERROR(SEARCH($AX$38,K69)))</xm:f>
            <xm:f>$AX$38</xm:f>
            <x14:dxf>
              <font>
                <color rgb="FF9C5700"/>
              </font>
              <fill>
                <patternFill>
                  <bgColor rgb="FFFFEB9C"/>
                </patternFill>
              </fill>
            </x14:dxf>
          </x14:cfRule>
          <x14:cfRule type="containsText" priority="173" operator="containsText" id="{F4A3CC2B-5C7A-4B51-97E4-9C9806AF11A5}">
            <xm:f>NOT(ISERROR(SEARCH($AX$37,K69)))</xm:f>
            <xm:f>$AX$37</xm:f>
            <x14:dxf>
              <font>
                <color rgb="FF9C5700"/>
              </font>
              <fill>
                <patternFill>
                  <bgColor rgb="FFFFEB9C"/>
                </patternFill>
              </fill>
            </x14:dxf>
          </x14:cfRule>
          <x14:cfRule type="containsText" priority="174" operator="containsText" id="{46B757EB-AA03-49D8-87CA-77E1C0395D08}">
            <xm:f>NOT(ISERROR(SEARCH($AX$36,K69)))</xm:f>
            <xm:f>$AX$36</xm:f>
            <x14:dxf>
              <font>
                <color rgb="FF9C5700"/>
              </font>
              <fill>
                <patternFill>
                  <bgColor rgb="FFFFEB9C"/>
                </patternFill>
              </fill>
            </x14:dxf>
          </x14:cfRule>
          <x14:cfRule type="containsText" priority="175" operator="containsText" id="{BBE8D75C-7396-4F10-A8EA-23C0306457C5}">
            <xm:f>NOT(ISERROR(SEARCH($AX$35,K69)))</xm:f>
            <xm:f>$AX$35</xm:f>
            <x14:dxf>
              <font>
                <color rgb="FF9C5700"/>
              </font>
              <fill>
                <patternFill>
                  <bgColor rgb="FFFFEB9C"/>
                </patternFill>
              </fill>
            </x14:dxf>
          </x14:cfRule>
          <x14:cfRule type="containsText" priority="176" operator="containsText" id="{7FA69CD7-2C8D-4841-9FD9-C5A598FA3105}">
            <xm:f>NOT(ISERROR(SEARCH($AX$32,K69)))</xm:f>
            <xm:f>$AX$32</xm:f>
            <x14:dxf>
              <font>
                <color rgb="FF9C0006"/>
              </font>
              <fill>
                <patternFill>
                  <bgColor rgb="FFFFC7CE"/>
                </patternFill>
              </fill>
            </x14:dxf>
          </x14:cfRule>
          <x14:cfRule type="containsText" priority="177" operator="containsText" id="{DC225116-4956-4257-A199-25283369CF2F}">
            <xm:f>NOT(ISERROR(SEARCH($AX$33,K69)))</xm:f>
            <xm:f>$AX$33</xm:f>
            <x14:dxf>
              <font>
                <color rgb="FF9C0006"/>
              </font>
              <fill>
                <patternFill>
                  <bgColor rgb="FFFFC7CE"/>
                </patternFill>
              </fill>
            </x14:dxf>
          </x14:cfRule>
          <x14:cfRule type="containsText" priority="178" operator="containsText" id="{F3DA678B-DB78-4183-99EA-C1C334841A8E}">
            <xm:f>NOT(ISERROR(SEARCH($AX$34,K69)))</xm:f>
            <xm:f>$AX$34</xm:f>
            <x14:dxf>
              <font>
                <color rgb="FF9C5700"/>
              </font>
              <fill>
                <patternFill>
                  <bgColor rgb="FFFFEB9C"/>
                </patternFill>
              </fill>
            </x14:dxf>
          </x14:cfRule>
          <x14:cfRule type="containsText" priority="179" operator="containsText" id="{680580F2-B07A-435A-BD28-CDB71D3B5247}">
            <xm:f>NOT(ISERROR(SEARCH($AX$42,K69)))</xm:f>
            <xm:f>$AX$42</xm:f>
            <x14:dxf>
              <font>
                <b/>
                <i val="0"/>
                <color rgb="FF006100"/>
              </font>
              <fill>
                <patternFill>
                  <bgColor rgb="FFC6EFCE"/>
                </patternFill>
              </fill>
            </x14:dxf>
          </x14:cfRule>
          <xm:sqref>K69:K83</xm:sqref>
        </x14:conditionalFormatting>
        <x14:conditionalFormatting xmlns:xm="http://schemas.microsoft.com/office/excel/2006/main">
          <x14:cfRule type="containsText" priority="147" operator="containsText" id="{ADF475E5-7EDA-421B-AF10-5A0298F0B965}">
            <xm:f>NOT(ISERROR(SEARCH($AV$6,H96)))</xm:f>
            <xm:f>$AV$6</xm:f>
            <x14:dxf>
              <font>
                <color rgb="FF9C0006"/>
              </font>
              <fill>
                <patternFill>
                  <bgColor rgb="FFFFC7CE"/>
                </patternFill>
              </fill>
            </x14:dxf>
          </x14:cfRule>
          <x14:cfRule type="containsText" priority="148" operator="containsText" id="{4587C047-2D16-4069-8936-5750F4BC6A7F}">
            <xm:f>NOT(ISERROR(SEARCH($AV$5,H96)))</xm:f>
            <xm:f>$AV$5</xm:f>
            <x14:dxf>
              <font>
                <color theme="7" tint="-0.24994659260841701"/>
              </font>
              <fill>
                <patternFill>
                  <bgColor theme="5" tint="0.79998168889431442"/>
                </patternFill>
              </fill>
            </x14:dxf>
          </x14:cfRule>
          <x14:cfRule type="containsText" priority="149" operator="containsText" id="{D1151C4D-CEFA-4FB2-92C5-F812057C97D9}">
            <xm:f>NOT(ISERROR(SEARCH($AV$4,H96)))</xm:f>
            <xm:f>$AV$4</xm:f>
            <x14:dxf>
              <font>
                <color rgb="FF9C5700"/>
              </font>
              <fill>
                <patternFill>
                  <bgColor rgb="FFFFEB9C"/>
                </patternFill>
              </fill>
            </x14:dxf>
          </x14:cfRule>
          <x14:cfRule type="containsText" priority="150" operator="containsText" id="{0238F281-E828-4EF2-8DB8-2134E489D716}">
            <xm:f>NOT(ISERROR(SEARCH($AV$3,H96)))</xm:f>
            <xm:f>$AV$3</xm:f>
            <x14:dxf>
              <font>
                <color rgb="FF00B050"/>
              </font>
              <fill>
                <patternFill>
                  <bgColor rgb="FFCCFF99"/>
                </patternFill>
              </fill>
            </x14:dxf>
          </x14:cfRule>
          <x14:cfRule type="containsText" priority="151" operator="containsText" id="{217BB814-03B0-4824-8BC6-ACA1BE9D6DFC}">
            <xm:f>NOT(ISERROR(SEARCH($AV$2,H96)))</xm:f>
            <xm:f>$AV$2</xm:f>
            <x14:dxf>
              <font>
                <color rgb="FF006100"/>
              </font>
              <fill>
                <patternFill>
                  <bgColor rgb="FFC6EFCE"/>
                </patternFill>
              </fill>
            </x14:dxf>
          </x14:cfRule>
          <xm:sqref>H96</xm:sqref>
        </x14:conditionalFormatting>
        <x14:conditionalFormatting xmlns:xm="http://schemas.microsoft.com/office/excel/2006/main">
          <x14:cfRule type="containsText" priority="142" operator="containsText" id="{322AC7EC-1CC8-4DA6-AA5A-32892BFD0FB7}">
            <xm:f>NOT(ISERROR(SEARCH($AV$6,I96)))</xm:f>
            <xm:f>$AV$6</xm:f>
            <x14:dxf>
              <font>
                <color rgb="FF9C0006"/>
              </font>
              <fill>
                <patternFill>
                  <bgColor rgb="FFFFC7CE"/>
                </patternFill>
              </fill>
            </x14:dxf>
          </x14:cfRule>
          <x14:cfRule type="containsText" priority="143" operator="containsText" id="{9BAFC070-F433-468B-A8C6-32877E8CA5AA}">
            <xm:f>NOT(ISERROR(SEARCH($AV$5,I96)))</xm:f>
            <xm:f>$AV$5</xm:f>
            <x14:dxf>
              <font>
                <color theme="7" tint="-0.24994659260841701"/>
              </font>
              <fill>
                <patternFill>
                  <bgColor theme="5" tint="0.79998168889431442"/>
                </patternFill>
              </fill>
            </x14:dxf>
          </x14:cfRule>
          <x14:cfRule type="containsText" priority="144" operator="containsText" id="{06E55906-B6C8-4467-9DD4-60B4D86A0B6E}">
            <xm:f>NOT(ISERROR(SEARCH($AV$4,I96)))</xm:f>
            <xm:f>$AV$4</xm:f>
            <x14:dxf>
              <font>
                <color rgb="FF9C5700"/>
              </font>
              <fill>
                <patternFill>
                  <bgColor rgb="FFFFEB9C"/>
                </patternFill>
              </fill>
            </x14:dxf>
          </x14:cfRule>
          <x14:cfRule type="containsText" priority="145" operator="containsText" id="{33C2E084-38F0-493C-8789-1B307774B713}">
            <xm:f>NOT(ISERROR(SEARCH($AV$3,I96)))</xm:f>
            <xm:f>$AV$3</xm:f>
            <x14:dxf>
              <font>
                <color rgb="FF00B050"/>
              </font>
              <fill>
                <patternFill>
                  <bgColor rgb="FFCCFF99"/>
                </patternFill>
              </fill>
            </x14:dxf>
          </x14:cfRule>
          <x14:cfRule type="containsText" priority="146" operator="containsText" id="{24544140-ADC3-419A-92C9-F254B62B6A34}">
            <xm:f>NOT(ISERROR(SEARCH($AV$2,I96)))</xm:f>
            <xm:f>$AV$2</xm:f>
            <x14:dxf>
              <font>
                <color rgb="FF006100"/>
              </font>
              <fill>
                <patternFill>
                  <bgColor rgb="FFC6EFCE"/>
                </patternFill>
              </fill>
            </x14:dxf>
          </x14:cfRule>
          <xm:sqref>I96</xm:sqref>
        </x14:conditionalFormatting>
        <x14:conditionalFormatting xmlns:xm="http://schemas.microsoft.com/office/excel/2006/main">
          <x14:cfRule type="containsText" priority="137" operator="containsText" id="{62D6B727-F7C6-4DB0-BB59-434D94D6962A}">
            <xm:f>NOT(ISERROR(SEARCH($AV$6,H97)))</xm:f>
            <xm:f>$AV$6</xm:f>
            <x14:dxf>
              <font>
                <color rgb="FF9C0006"/>
              </font>
              <fill>
                <patternFill>
                  <bgColor rgb="FFFFC7CE"/>
                </patternFill>
              </fill>
            </x14:dxf>
          </x14:cfRule>
          <x14:cfRule type="containsText" priority="138" operator="containsText" id="{3882A68C-6DEE-4441-9EC6-F01A59A8A50C}">
            <xm:f>NOT(ISERROR(SEARCH($AV$5,H97)))</xm:f>
            <xm:f>$AV$5</xm:f>
            <x14:dxf>
              <font>
                <color theme="7" tint="-0.24994659260841701"/>
              </font>
              <fill>
                <patternFill>
                  <bgColor theme="5" tint="0.79998168889431442"/>
                </patternFill>
              </fill>
            </x14:dxf>
          </x14:cfRule>
          <x14:cfRule type="containsText" priority="139" operator="containsText" id="{0A12976A-322D-42A0-958E-93850B4D7C83}">
            <xm:f>NOT(ISERROR(SEARCH($AV$4,H97)))</xm:f>
            <xm:f>$AV$4</xm:f>
            <x14:dxf>
              <font>
                <color rgb="FF9C5700"/>
              </font>
              <fill>
                <patternFill>
                  <bgColor rgb="FFFFEB9C"/>
                </patternFill>
              </fill>
            </x14:dxf>
          </x14:cfRule>
          <x14:cfRule type="containsText" priority="140" operator="containsText" id="{6BCA49F5-4FBC-4D81-A79F-DAA9CE9CFBB2}">
            <xm:f>NOT(ISERROR(SEARCH($AV$3,H97)))</xm:f>
            <xm:f>$AV$3</xm:f>
            <x14:dxf>
              <font>
                <color rgb="FF00B050"/>
              </font>
              <fill>
                <patternFill>
                  <bgColor rgb="FFCCFF99"/>
                </patternFill>
              </fill>
            </x14:dxf>
          </x14:cfRule>
          <x14:cfRule type="containsText" priority="141" operator="containsText" id="{B22C0CFE-18F6-4FD0-8839-3FADAF0F209F}">
            <xm:f>NOT(ISERROR(SEARCH($AV$2,H97)))</xm:f>
            <xm:f>$AV$2</xm:f>
            <x14:dxf>
              <font>
                <color rgb="FF006100"/>
              </font>
              <fill>
                <patternFill>
                  <bgColor rgb="FFC6EFCE"/>
                </patternFill>
              </fill>
            </x14:dxf>
          </x14:cfRule>
          <xm:sqref>H97:I112</xm:sqref>
        </x14:conditionalFormatting>
        <x14:conditionalFormatting xmlns:xm="http://schemas.microsoft.com/office/excel/2006/main">
          <x14:cfRule type="containsText" priority="132" operator="containsText" id="{42A6EBCD-8D67-4E06-ABF0-5BFC5775D17F}">
            <xm:f>NOT(ISERROR(SEARCH($AV$6,H114)))</xm:f>
            <xm:f>$AV$6</xm:f>
            <x14:dxf>
              <font>
                <color rgb="FF9C0006"/>
              </font>
              <fill>
                <patternFill>
                  <bgColor rgb="FFFFC7CE"/>
                </patternFill>
              </fill>
            </x14:dxf>
          </x14:cfRule>
          <x14:cfRule type="containsText" priority="133" operator="containsText" id="{97E80B7F-4ADA-48C1-B5B8-BA2790D0CFE8}">
            <xm:f>NOT(ISERROR(SEARCH($AV$5,H114)))</xm:f>
            <xm:f>$AV$5</xm:f>
            <x14:dxf>
              <font>
                <color theme="7" tint="-0.24994659260841701"/>
              </font>
              <fill>
                <patternFill>
                  <bgColor theme="5" tint="0.79998168889431442"/>
                </patternFill>
              </fill>
            </x14:dxf>
          </x14:cfRule>
          <x14:cfRule type="containsText" priority="134" operator="containsText" id="{6C62E04D-0034-4AD0-91E2-67E4887DFD57}">
            <xm:f>NOT(ISERROR(SEARCH($AV$4,H114)))</xm:f>
            <xm:f>$AV$4</xm:f>
            <x14:dxf>
              <font>
                <color rgb="FF9C5700"/>
              </font>
              <fill>
                <patternFill>
                  <bgColor rgb="FFFFEB9C"/>
                </patternFill>
              </fill>
            </x14:dxf>
          </x14:cfRule>
          <x14:cfRule type="containsText" priority="135" operator="containsText" id="{98A4757E-51D2-4526-B6DD-70C653B41AA7}">
            <xm:f>NOT(ISERROR(SEARCH($AV$3,H114)))</xm:f>
            <xm:f>$AV$3</xm:f>
            <x14:dxf>
              <font>
                <color rgb="FF00B050"/>
              </font>
              <fill>
                <patternFill>
                  <bgColor rgb="FFCCFF99"/>
                </patternFill>
              </fill>
            </x14:dxf>
          </x14:cfRule>
          <x14:cfRule type="containsText" priority="136" operator="containsText" id="{28E578EA-AC38-471D-91C5-2515763421FF}">
            <xm:f>NOT(ISERROR(SEARCH($AV$2,H114)))</xm:f>
            <xm:f>$AV$2</xm:f>
            <x14:dxf>
              <font>
                <color rgb="FF006100"/>
              </font>
              <fill>
                <patternFill>
                  <bgColor rgb="FFC6EFCE"/>
                </patternFill>
              </fill>
            </x14:dxf>
          </x14:cfRule>
          <xm:sqref>H114:I116</xm:sqref>
        </x14:conditionalFormatting>
        <x14:conditionalFormatting xmlns:xm="http://schemas.microsoft.com/office/excel/2006/main">
          <x14:cfRule type="containsText" priority="156" operator="containsText" id="{367D0184-5A84-496A-BA99-909028CF720E}">
            <xm:f>NOT(ISERROR(SEARCH($AX$31,K96)))</xm:f>
            <xm:f>$AX$31</xm:f>
            <x14:dxf>
              <font>
                <color rgb="FF00B050"/>
              </font>
              <fill>
                <patternFill>
                  <bgColor rgb="FFDCFFEB"/>
                </patternFill>
              </fill>
            </x14:dxf>
          </x14:cfRule>
          <x14:cfRule type="containsText" priority="157" operator="containsText" id="{FECDAD36-07C4-492D-959A-2A355972280E}">
            <xm:f>NOT(ISERROR(SEARCH($AX$41,K96)))</xm:f>
            <xm:f>$AX$41</xm:f>
            <x14:dxf>
              <font>
                <color rgb="FF9C5700"/>
              </font>
              <fill>
                <patternFill>
                  <bgColor rgb="FFFFEB9C"/>
                </patternFill>
              </fill>
            </x14:dxf>
          </x14:cfRule>
          <x14:cfRule type="containsText" priority="158" operator="containsText" id="{4A2A0912-FD72-4708-AA52-EF5A60BB7D9B}">
            <xm:f>NOT(ISERROR(SEARCH($AX$40,K96)))</xm:f>
            <xm:f>$AX$40</xm:f>
            <x14:dxf>
              <font>
                <color rgb="FF9C5700"/>
              </font>
              <fill>
                <patternFill>
                  <bgColor rgb="FFFFEB9C"/>
                </patternFill>
              </fill>
            </x14:dxf>
          </x14:cfRule>
          <x14:cfRule type="containsText" priority="159" operator="containsText" id="{D9630675-935D-45E7-B02E-6CBE001395AA}">
            <xm:f>NOT(ISERROR(SEARCH($AX$39,K96)))</xm:f>
            <xm:f>$AX$39</xm:f>
            <x14:dxf>
              <font>
                <color rgb="FF9C5700"/>
              </font>
              <fill>
                <patternFill>
                  <bgColor rgb="FFFFEB9C"/>
                </patternFill>
              </fill>
            </x14:dxf>
          </x14:cfRule>
          <x14:cfRule type="containsText" priority="160" operator="containsText" id="{D5FFE9C6-34CB-4558-8454-5E94C87B7AA9}">
            <xm:f>NOT(ISERROR(SEARCH($AX$38,K96)))</xm:f>
            <xm:f>$AX$38</xm:f>
            <x14:dxf>
              <font>
                <color rgb="FF9C5700"/>
              </font>
              <fill>
                <patternFill>
                  <bgColor rgb="FFFFEB9C"/>
                </patternFill>
              </fill>
            </x14:dxf>
          </x14:cfRule>
          <x14:cfRule type="containsText" priority="161" operator="containsText" id="{38509CB7-C50F-4D50-A065-2349FFCF9BAB}">
            <xm:f>NOT(ISERROR(SEARCH($AX$37,K96)))</xm:f>
            <xm:f>$AX$37</xm:f>
            <x14:dxf>
              <font>
                <color rgb="FF9C5700"/>
              </font>
              <fill>
                <patternFill>
                  <bgColor rgb="FFFFEB9C"/>
                </patternFill>
              </fill>
            </x14:dxf>
          </x14:cfRule>
          <x14:cfRule type="containsText" priority="162" operator="containsText" id="{EA08D9AD-215D-44E2-9853-EE83C203F3CA}">
            <xm:f>NOT(ISERROR(SEARCH($AX$36,K96)))</xm:f>
            <xm:f>$AX$36</xm:f>
            <x14:dxf>
              <font>
                <color rgb="FF9C5700"/>
              </font>
              <fill>
                <patternFill>
                  <bgColor rgb="FFFFEB9C"/>
                </patternFill>
              </fill>
            </x14:dxf>
          </x14:cfRule>
          <x14:cfRule type="containsText" priority="163" operator="containsText" id="{84CF394B-171F-4721-8DA1-144733A579B0}">
            <xm:f>NOT(ISERROR(SEARCH($AX$35,K96)))</xm:f>
            <xm:f>$AX$35</xm:f>
            <x14:dxf>
              <font>
                <color rgb="FF9C5700"/>
              </font>
              <fill>
                <patternFill>
                  <bgColor rgb="FFFFEB9C"/>
                </patternFill>
              </fill>
            </x14:dxf>
          </x14:cfRule>
          <x14:cfRule type="containsText" priority="164" operator="containsText" id="{4549ED21-70E6-4D1F-AD5C-C87AEAB430C7}">
            <xm:f>NOT(ISERROR(SEARCH($AX$32,K96)))</xm:f>
            <xm:f>$AX$32</xm:f>
            <x14:dxf>
              <font>
                <color rgb="FF9C0006"/>
              </font>
              <fill>
                <patternFill>
                  <bgColor rgb="FFFFC7CE"/>
                </patternFill>
              </fill>
            </x14:dxf>
          </x14:cfRule>
          <x14:cfRule type="containsText" priority="165" operator="containsText" id="{C0DAA5F5-CFFB-482E-B8BD-EB931EA90671}">
            <xm:f>NOT(ISERROR(SEARCH($AX$33,K96)))</xm:f>
            <xm:f>$AX$33</xm:f>
            <x14:dxf>
              <font>
                <color rgb="FF9C0006"/>
              </font>
              <fill>
                <patternFill>
                  <bgColor rgb="FFFFC7CE"/>
                </patternFill>
              </fill>
            </x14:dxf>
          </x14:cfRule>
          <x14:cfRule type="containsText" priority="166" operator="containsText" id="{F0261565-D7E3-4043-B8EA-39BA0CBBBB6C}">
            <xm:f>NOT(ISERROR(SEARCH($AX$34,K96)))</xm:f>
            <xm:f>$AX$34</xm:f>
            <x14:dxf>
              <font>
                <color rgb="FF9C5700"/>
              </font>
              <fill>
                <patternFill>
                  <bgColor rgb="FFFFEB9C"/>
                </patternFill>
              </fill>
            </x14:dxf>
          </x14:cfRule>
          <x14:cfRule type="containsText" priority="167" operator="containsText" id="{BC393403-5E36-4DE6-98F7-81F3D95780CA}">
            <xm:f>NOT(ISERROR(SEARCH($AX$42,K96)))</xm:f>
            <xm:f>$AX$42</xm:f>
            <x14:dxf>
              <font>
                <b/>
                <i val="0"/>
                <color rgb="FF006100"/>
              </font>
              <fill>
                <patternFill>
                  <bgColor rgb="FFC6EFCE"/>
                </patternFill>
              </fill>
            </x14:dxf>
          </x14:cfRule>
          <xm:sqref>K96:K97 K114:K116</xm:sqref>
        </x14:conditionalFormatting>
        <x14:conditionalFormatting xmlns:xm="http://schemas.microsoft.com/office/excel/2006/main">
          <x14:cfRule type="containsText" priority="120" operator="containsText" id="{9EE47280-C5F7-4729-B708-90B8E9ACCEAA}">
            <xm:f>NOT(ISERROR(SEARCH($AX$31,K98)))</xm:f>
            <xm:f>$AX$31</xm:f>
            <x14:dxf>
              <font>
                <color rgb="FF00B050"/>
              </font>
              <fill>
                <patternFill>
                  <bgColor rgb="FFDCFFEB"/>
                </patternFill>
              </fill>
            </x14:dxf>
          </x14:cfRule>
          <x14:cfRule type="containsText" priority="121" operator="containsText" id="{857F7447-5074-4092-97BD-0E2962ED5979}">
            <xm:f>NOT(ISERROR(SEARCH($AX$41,K98)))</xm:f>
            <xm:f>$AX$41</xm:f>
            <x14:dxf>
              <font>
                <color rgb="FF9C5700"/>
              </font>
              <fill>
                <patternFill>
                  <bgColor rgb="FFFFEB9C"/>
                </patternFill>
              </fill>
            </x14:dxf>
          </x14:cfRule>
          <x14:cfRule type="containsText" priority="122" operator="containsText" id="{51DA8FD8-CB24-40BC-8B98-B3E002D021C3}">
            <xm:f>NOT(ISERROR(SEARCH($AX$40,K98)))</xm:f>
            <xm:f>$AX$40</xm:f>
            <x14:dxf>
              <font>
                <color rgb="FF9C5700"/>
              </font>
              <fill>
                <patternFill>
                  <bgColor rgb="FFFFEB9C"/>
                </patternFill>
              </fill>
            </x14:dxf>
          </x14:cfRule>
          <x14:cfRule type="containsText" priority="123" operator="containsText" id="{EEB14187-36AA-4FDF-A51B-1526BF5B8846}">
            <xm:f>NOT(ISERROR(SEARCH($AX$39,K98)))</xm:f>
            <xm:f>$AX$39</xm:f>
            <x14:dxf>
              <font>
                <color rgb="FF9C5700"/>
              </font>
              <fill>
                <patternFill>
                  <bgColor rgb="FFFFEB9C"/>
                </patternFill>
              </fill>
            </x14:dxf>
          </x14:cfRule>
          <x14:cfRule type="containsText" priority="124" operator="containsText" id="{FDA2BE57-E26C-400E-9F2D-BF87109FCDA6}">
            <xm:f>NOT(ISERROR(SEARCH($AX$38,K98)))</xm:f>
            <xm:f>$AX$38</xm:f>
            <x14:dxf>
              <font>
                <color rgb="FF9C5700"/>
              </font>
              <fill>
                <patternFill>
                  <bgColor rgb="FFFFEB9C"/>
                </patternFill>
              </fill>
            </x14:dxf>
          </x14:cfRule>
          <x14:cfRule type="containsText" priority="125" operator="containsText" id="{47650302-DC00-4CED-8FAF-8E7F49AA99BC}">
            <xm:f>NOT(ISERROR(SEARCH($AX$37,K98)))</xm:f>
            <xm:f>$AX$37</xm:f>
            <x14:dxf>
              <font>
                <color rgb="FF9C5700"/>
              </font>
              <fill>
                <patternFill>
                  <bgColor rgb="FFFFEB9C"/>
                </patternFill>
              </fill>
            </x14:dxf>
          </x14:cfRule>
          <x14:cfRule type="containsText" priority="126" operator="containsText" id="{7A276C2C-6A84-45E5-B6C3-4BA01FF913C6}">
            <xm:f>NOT(ISERROR(SEARCH($AX$36,K98)))</xm:f>
            <xm:f>$AX$36</xm:f>
            <x14:dxf>
              <font>
                <color rgb="FF9C5700"/>
              </font>
              <fill>
                <patternFill>
                  <bgColor rgb="FFFFEB9C"/>
                </patternFill>
              </fill>
            </x14:dxf>
          </x14:cfRule>
          <x14:cfRule type="containsText" priority="127" operator="containsText" id="{78188E98-1D3F-45AF-AC6E-EC9E1FC8E571}">
            <xm:f>NOT(ISERROR(SEARCH($AX$35,K98)))</xm:f>
            <xm:f>$AX$35</xm:f>
            <x14:dxf>
              <font>
                <color rgb="FF9C5700"/>
              </font>
              <fill>
                <patternFill>
                  <bgColor rgb="FFFFEB9C"/>
                </patternFill>
              </fill>
            </x14:dxf>
          </x14:cfRule>
          <x14:cfRule type="containsText" priority="128" operator="containsText" id="{76FE4547-BBAB-4BD7-A760-B4A2934BDB4C}">
            <xm:f>NOT(ISERROR(SEARCH($AX$32,K98)))</xm:f>
            <xm:f>$AX$32</xm:f>
            <x14:dxf>
              <font>
                <color rgb="FF9C0006"/>
              </font>
              <fill>
                <patternFill>
                  <bgColor rgb="FFFFC7CE"/>
                </patternFill>
              </fill>
            </x14:dxf>
          </x14:cfRule>
          <x14:cfRule type="containsText" priority="129" operator="containsText" id="{1AE9C5D9-D4AC-4783-8AD5-D0998B962E33}">
            <xm:f>NOT(ISERROR(SEARCH($AX$33,K98)))</xm:f>
            <xm:f>$AX$33</xm:f>
            <x14:dxf>
              <font>
                <color rgb="FF9C0006"/>
              </font>
              <fill>
                <patternFill>
                  <bgColor rgb="FFFFC7CE"/>
                </patternFill>
              </fill>
            </x14:dxf>
          </x14:cfRule>
          <x14:cfRule type="containsText" priority="130" operator="containsText" id="{0CD90BD3-FF70-4423-B18D-8B789A2B0374}">
            <xm:f>NOT(ISERROR(SEARCH($AX$34,K98)))</xm:f>
            <xm:f>$AX$34</xm:f>
            <x14:dxf>
              <font>
                <color rgb="FF9C5700"/>
              </font>
              <fill>
                <patternFill>
                  <bgColor rgb="FFFFEB9C"/>
                </patternFill>
              </fill>
            </x14:dxf>
          </x14:cfRule>
          <x14:cfRule type="containsText" priority="131" operator="containsText" id="{FF0E62E7-E203-44E2-83AA-3F037EE8B5A5}">
            <xm:f>NOT(ISERROR(SEARCH($AX$42,K98)))</xm:f>
            <xm:f>$AX$42</xm:f>
            <x14:dxf>
              <font>
                <b/>
                <i val="0"/>
                <color rgb="FF006100"/>
              </font>
              <fill>
                <patternFill>
                  <bgColor rgb="FFC6EFCE"/>
                </patternFill>
              </fill>
            </x14:dxf>
          </x14:cfRule>
          <xm:sqref>K98:K112</xm:sqref>
        </x14:conditionalFormatting>
        <x14:conditionalFormatting xmlns:xm="http://schemas.microsoft.com/office/excel/2006/main">
          <x14:cfRule type="containsText" priority="99" operator="containsText" id="{C54E3E24-76FD-4853-9322-4601E2C724B9}">
            <xm:f>NOT(ISERROR(SEARCH($AV$6,H125)))</xm:f>
            <xm:f>$AV$6</xm:f>
            <x14:dxf>
              <font>
                <color rgb="FF9C0006"/>
              </font>
              <fill>
                <patternFill>
                  <bgColor rgb="FFFFC7CE"/>
                </patternFill>
              </fill>
            </x14:dxf>
          </x14:cfRule>
          <x14:cfRule type="containsText" priority="100" operator="containsText" id="{D2C2FB2A-2F5D-43CC-B535-E6DEB7028F51}">
            <xm:f>NOT(ISERROR(SEARCH($AV$5,H125)))</xm:f>
            <xm:f>$AV$5</xm:f>
            <x14:dxf>
              <font>
                <color theme="7" tint="-0.24994659260841701"/>
              </font>
              <fill>
                <patternFill>
                  <bgColor theme="5" tint="0.79998168889431442"/>
                </patternFill>
              </fill>
            </x14:dxf>
          </x14:cfRule>
          <x14:cfRule type="containsText" priority="101" operator="containsText" id="{CB083AAD-E4C9-4CA3-B2B7-5A28E517A47A}">
            <xm:f>NOT(ISERROR(SEARCH($AV$4,H125)))</xm:f>
            <xm:f>$AV$4</xm:f>
            <x14:dxf>
              <font>
                <color rgb="FF9C5700"/>
              </font>
              <fill>
                <patternFill>
                  <bgColor rgb="FFFFEB9C"/>
                </patternFill>
              </fill>
            </x14:dxf>
          </x14:cfRule>
          <x14:cfRule type="containsText" priority="102" operator="containsText" id="{0EDF4691-22CB-43F7-9D6F-8C22CDE22CA7}">
            <xm:f>NOT(ISERROR(SEARCH($AV$3,H125)))</xm:f>
            <xm:f>$AV$3</xm:f>
            <x14:dxf>
              <font>
                <color rgb="FF00B050"/>
              </font>
              <fill>
                <patternFill>
                  <bgColor rgb="FFCCFF99"/>
                </patternFill>
              </fill>
            </x14:dxf>
          </x14:cfRule>
          <x14:cfRule type="containsText" priority="103" operator="containsText" id="{29F555A3-817B-4BCE-B112-BC0103DED84F}">
            <xm:f>NOT(ISERROR(SEARCH($AV$2,H125)))</xm:f>
            <xm:f>$AV$2</xm:f>
            <x14:dxf>
              <font>
                <color rgb="FF006100"/>
              </font>
              <fill>
                <patternFill>
                  <bgColor rgb="FFC6EFCE"/>
                </patternFill>
              </fill>
            </x14:dxf>
          </x14:cfRule>
          <xm:sqref>H125</xm:sqref>
        </x14:conditionalFormatting>
        <x14:conditionalFormatting xmlns:xm="http://schemas.microsoft.com/office/excel/2006/main">
          <x14:cfRule type="containsText" priority="94" operator="containsText" id="{E008D39A-9957-4F03-8DC6-E59360C82C75}">
            <xm:f>NOT(ISERROR(SEARCH($AV$6,I125)))</xm:f>
            <xm:f>$AV$6</xm:f>
            <x14:dxf>
              <font>
                <color rgb="FF9C0006"/>
              </font>
              <fill>
                <patternFill>
                  <bgColor rgb="FFFFC7CE"/>
                </patternFill>
              </fill>
            </x14:dxf>
          </x14:cfRule>
          <x14:cfRule type="containsText" priority="95" operator="containsText" id="{8063F61D-F251-4714-B2C0-009C3CD297E2}">
            <xm:f>NOT(ISERROR(SEARCH($AV$5,I125)))</xm:f>
            <xm:f>$AV$5</xm:f>
            <x14:dxf>
              <font>
                <color theme="7" tint="-0.24994659260841701"/>
              </font>
              <fill>
                <patternFill>
                  <bgColor theme="5" tint="0.79998168889431442"/>
                </patternFill>
              </fill>
            </x14:dxf>
          </x14:cfRule>
          <x14:cfRule type="containsText" priority="96" operator="containsText" id="{8D457494-C752-4B95-9888-EE51D04F8B5D}">
            <xm:f>NOT(ISERROR(SEARCH($AV$4,I125)))</xm:f>
            <xm:f>$AV$4</xm:f>
            <x14:dxf>
              <font>
                <color rgb="FF9C5700"/>
              </font>
              <fill>
                <patternFill>
                  <bgColor rgb="FFFFEB9C"/>
                </patternFill>
              </fill>
            </x14:dxf>
          </x14:cfRule>
          <x14:cfRule type="containsText" priority="97" operator="containsText" id="{B68860A6-2369-49C5-A7F2-873E5D1F55FC}">
            <xm:f>NOT(ISERROR(SEARCH($AV$3,I125)))</xm:f>
            <xm:f>$AV$3</xm:f>
            <x14:dxf>
              <font>
                <color rgb="FF00B050"/>
              </font>
              <fill>
                <patternFill>
                  <bgColor rgb="FFCCFF99"/>
                </patternFill>
              </fill>
            </x14:dxf>
          </x14:cfRule>
          <x14:cfRule type="containsText" priority="98" operator="containsText" id="{3C152D3E-3B73-4027-95D4-8C0ECC4CA1D5}">
            <xm:f>NOT(ISERROR(SEARCH($AV$2,I125)))</xm:f>
            <xm:f>$AV$2</xm:f>
            <x14:dxf>
              <font>
                <color rgb="FF006100"/>
              </font>
              <fill>
                <patternFill>
                  <bgColor rgb="FFC6EFCE"/>
                </patternFill>
              </fill>
            </x14:dxf>
          </x14:cfRule>
          <xm:sqref>I125</xm:sqref>
        </x14:conditionalFormatting>
        <x14:conditionalFormatting xmlns:xm="http://schemas.microsoft.com/office/excel/2006/main">
          <x14:cfRule type="containsText" priority="89" operator="containsText" id="{6A5E2CC7-958A-4289-8D88-BDE3C7FB4A9B}">
            <xm:f>NOT(ISERROR(SEARCH($AV$6,H126)))</xm:f>
            <xm:f>$AV$6</xm:f>
            <x14:dxf>
              <font>
                <color rgb="FF9C0006"/>
              </font>
              <fill>
                <patternFill>
                  <bgColor rgb="FFFFC7CE"/>
                </patternFill>
              </fill>
            </x14:dxf>
          </x14:cfRule>
          <x14:cfRule type="containsText" priority="90" operator="containsText" id="{E84F10E3-678D-4453-B3CB-BCDF62136EE4}">
            <xm:f>NOT(ISERROR(SEARCH($AV$5,H126)))</xm:f>
            <xm:f>$AV$5</xm:f>
            <x14:dxf>
              <font>
                <color theme="7" tint="-0.24994659260841701"/>
              </font>
              <fill>
                <patternFill>
                  <bgColor theme="5" tint="0.79998168889431442"/>
                </patternFill>
              </fill>
            </x14:dxf>
          </x14:cfRule>
          <x14:cfRule type="containsText" priority="91" operator="containsText" id="{F3A3AF86-8857-4DFD-B735-7C36F783716B}">
            <xm:f>NOT(ISERROR(SEARCH($AV$4,H126)))</xm:f>
            <xm:f>$AV$4</xm:f>
            <x14:dxf>
              <font>
                <color rgb="FF9C5700"/>
              </font>
              <fill>
                <patternFill>
                  <bgColor rgb="FFFFEB9C"/>
                </patternFill>
              </fill>
            </x14:dxf>
          </x14:cfRule>
          <x14:cfRule type="containsText" priority="92" operator="containsText" id="{40051C3D-BD6E-4D95-B5EB-B47F8ED857CA}">
            <xm:f>NOT(ISERROR(SEARCH($AV$3,H126)))</xm:f>
            <xm:f>$AV$3</xm:f>
            <x14:dxf>
              <font>
                <color rgb="FF00B050"/>
              </font>
              <fill>
                <patternFill>
                  <bgColor rgb="FFCCFF99"/>
                </patternFill>
              </fill>
            </x14:dxf>
          </x14:cfRule>
          <x14:cfRule type="containsText" priority="93" operator="containsText" id="{A6EB1F23-80A7-4658-A148-E1ECAD18FA5C}">
            <xm:f>NOT(ISERROR(SEARCH($AV$2,H126)))</xm:f>
            <xm:f>$AV$2</xm:f>
            <x14:dxf>
              <font>
                <color rgb="FF006100"/>
              </font>
              <fill>
                <patternFill>
                  <bgColor rgb="FFC6EFCE"/>
                </patternFill>
              </fill>
            </x14:dxf>
          </x14:cfRule>
          <xm:sqref>H126:I141</xm:sqref>
        </x14:conditionalFormatting>
        <x14:conditionalFormatting xmlns:xm="http://schemas.microsoft.com/office/excel/2006/main">
          <x14:cfRule type="containsText" priority="84" operator="containsText" id="{DB06CD81-C69C-4AC6-97D2-83E4F8C32E44}">
            <xm:f>NOT(ISERROR(SEARCH($AV$6,H143)))</xm:f>
            <xm:f>$AV$6</xm:f>
            <x14:dxf>
              <font>
                <color rgb="FF9C0006"/>
              </font>
              <fill>
                <patternFill>
                  <bgColor rgb="FFFFC7CE"/>
                </patternFill>
              </fill>
            </x14:dxf>
          </x14:cfRule>
          <x14:cfRule type="containsText" priority="85" operator="containsText" id="{9D00747E-C241-45EA-BC2A-978F8AC00170}">
            <xm:f>NOT(ISERROR(SEARCH($AV$5,H143)))</xm:f>
            <xm:f>$AV$5</xm:f>
            <x14:dxf>
              <font>
                <color theme="7" tint="-0.24994659260841701"/>
              </font>
              <fill>
                <patternFill>
                  <bgColor theme="5" tint="0.79998168889431442"/>
                </patternFill>
              </fill>
            </x14:dxf>
          </x14:cfRule>
          <x14:cfRule type="containsText" priority="86" operator="containsText" id="{2F6F23BE-C7FA-41B9-9D6D-C3B3E042DD3D}">
            <xm:f>NOT(ISERROR(SEARCH($AV$4,H143)))</xm:f>
            <xm:f>$AV$4</xm:f>
            <x14:dxf>
              <font>
                <color rgb="FF9C5700"/>
              </font>
              <fill>
                <patternFill>
                  <bgColor rgb="FFFFEB9C"/>
                </patternFill>
              </fill>
            </x14:dxf>
          </x14:cfRule>
          <x14:cfRule type="containsText" priority="87" operator="containsText" id="{DDC47F9B-7D15-42F5-9653-52A4EAA233CB}">
            <xm:f>NOT(ISERROR(SEARCH($AV$3,H143)))</xm:f>
            <xm:f>$AV$3</xm:f>
            <x14:dxf>
              <font>
                <color rgb="FF00B050"/>
              </font>
              <fill>
                <patternFill>
                  <bgColor rgb="FFCCFF99"/>
                </patternFill>
              </fill>
            </x14:dxf>
          </x14:cfRule>
          <x14:cfRule type="containsText" priority="88" operator="containsText" id="{22A53963-CC93-4EC2-8EE7-66880838813F}">
            <xm:f>NOT(ISERROR(SEARCH($AV$2,H143)))</xm:f>
            <xm:f>$AV$2</xm:f>
            <x14:dxf>
              <font>
                <color rgb="FF006100"/>
              </font>
              <fill>
                <patternFill>
                  <bgColor rgb="FFC6EFCE"/>
                </patternFill>
              </fill>
            </x14:dxf>
          </x14:cfRule>
          <xm:sqref>H143:I145</xm:sqref>
        </x14:conditionalFormatting>
        <x14:conditionalFormatting xmlns:xm="http://schemas.microsoft.com/office/excel/2006/main">
          <x14:cfRule type="containsText" priority="108" operator="containsText" id="{229EEFAD-F114-46DC-964A-F9CBB2388EA6}">
            <xm:f>NOT(ISERROR(SEARCH($AX$31,K125)))</xm:f>
            <xm:f>$AX$31</xm:f>
            <x14:dxf>
              <font>
                <color rgb="FF00B050"/>
              </font>
              <fill>
                <patternFill>
                  <bgColor rgb="FFDCFFEB"/>
                </patternFill>
              </fill>
            </x14:dxf>
          </x14:cfRule>
          <x14:cfRule type="containsText" priority="109" operator="containsText" id="{3E266F7C-41B5-4CC9-B7E1-31020CB88D47}">
            <xm:f>NOT(ISERROR(SEARCH($AX$41,K125)))</xm:f>
            <xm:f>$AX$41</xm:f>
            <x14:dxf>
              <font>
                <color rgb="FF9C5700"/>
              </font>
              <fill>
                <patternFill>
                  <bgColor rgb="FFFFEB9C"/>
                </patternFill>
              </fill>
            </x14:dxf>
          </x14:cfRule>
          <x14:cfRule type="containsText" priority="110" operator="containsText" id="{6DC9A0A7-B41F-41CF-B935-D9428B3B570B}">
            <xm:f>NOT(ISERROR(SEARCH($AX$40,K125)))</xm:f>
            <xm:f>$AX$40</xm:f>
            <x14:dxf>
              <font>
                <color rgb="FF9C5700"/>
              </font>
              <fill>
                <patternFill>
                  <bgColor rgb="FFFFEB9C"/>
                </patternFill>
              </fill>
            </x14:dxf>
          </x14:cfRule>
          <x14:cfRule type="containsText" priority="111" operator="containsText" id="{E8732C21-E9E2-4205-9D12-9C8345CDF3F2}">
            <xm:f>NOT(ISERROR(SEARCH($AX$39,K125)))</xm:f>
            <xm:f>$AX$39</xm:f>
            <x14:dxf>
              <font>
                <color rgb="FF9C5700"/>
              </font>
              <fill>
                <patternFill>
                  <bgColor rgb="FFFFEB9C"/>
                </patternFill>
              </fill>
            </x14:dxf>
          </x14:cfRule>
          <x14:cfRule type="containsText" priority="112" operator="containsText" id="{FA2B1579-05F6-4774-AAE4-1391F99A4AD6}">
            <xm:f>NOT(ISERROR(SEARCH($AX$38,K125)))</xm:f>
            <xm:f>$AX$38</xm:f>
            <x14:dxf>
              <font>
                <color rgb="FF9C5700"/>
              </font>
              <fill>
                <patternFill>
                  <bgColor rgb="FFFFEB9C"/>
                </patternFill>
              </fill>
            </x14:dxf>
          </x14:cfRule>
          <x14:cfRule type="containsText" priority="113" operator="containsText" id="{D9632697-2D24-4201-A249-E7ED9390EE82}">
            <xm:f>NOT(ISERROR(SEARCH($AX$37,K125)))</xm:f>
            <xm:f>$AX$37</xm:f>
            <x14:dxf>
              <font>
                <color rgb="FF9C5700"/>
              </font>
              <fill>
                <patternFill>
                  <bgColor rgb="FFFFEB9C"/>
                </patternFill>
              </fill>
            </x14:dxf>
          </x14:cfRule>
          <x14:cfRule type="containsText" priority="114" operator="containsText" id="{4A454368-F275-40CA-8B84-E5426BAF7B4C}">
            <xm:f>NOT(ISERROR(SEARCH($AX$36,K125)))</xm:f>
            <xm:f>$AX$36</xm:f>
            <x14:dxf>
              <font>
                <color rgb="FF9C5700"/>
              </font>
              <fill>
                <patternFill>
                  <bgColor rgb="FFFFEB9C"/>
                </patternFill>
              </fill>
            </x14:dxf>
          </x14:cfRule>
          <x14:cfRule type="containsText" priority="115" operator="containsText" id="{4B6AE67D-C40C-4163-BE02-C22DBC1FDF9D}">
            <xm:f>NOT(ISERROR(SEARCH($AX$35,K125)))</xm:f>
            <xm:f>$AX$35</xm:f>
            <x14:dxf>
              <font>
                <color rgb="FF9C5700"/>
              </font>
              <fill>
                <patternFill>
                  <bgColor rgb="FFFFEB9C"/>
                </patternFill>
              </fill>
            </x14:dxf>
          </x14:cfRule>
          <x14:cfRule type="containsText" priority="116" operator="containsText" id="{2ECE39D0-E82F-49A2-99CF-840B310324CB}">
            <xm:f>NOT(ISERROR(SEARCH($AX$32,K125)))</xm:f>
            <xm:f>$AX$32</xm:f>
            <x14:dxf>
              <font>
                <color rgb="FF9C0006"/>
              </font>
              <fill>
                <patternFill>
                  <bgColor rgb="FFFFC7CE"/>
                </patternFill>
              </fill>
            </x14:dxf>
          </x14:cfRule>
          <x14:cfRule type="containsText" priority="117" operator="containsText" id="{70E4FB0C-F061-4683-A93E-EC5AAFCC04FB}">
            <xm:f>NOT(ISERROR(SEARCH($AX$33,K125)))</xm:f>
            <xm:f>$AX$33</xm:f>
            <x14:dxf>
              <font>
                <color rgb="FF9C0006"/>
              </font>
              <fill>
                <patternFill>
                  <bgColor rgb="FFFFC7CE"/>
                </patternFill>
              </fill>
            </x14:dxf>
          </x14:cfRule>
          <x14:cfRule type="containsText" priority="118" operator="containsText" id="{63B191FE-8187-45B4-B70C-49B74B4F1079}">
            <xm:f>NOT(ISERROR(SEARCH($AX$34,K125)))</xm:f>
            <xm:f>$AX$34</xm:f>
            <x14:dxf>
              <font>
                <color rgb="FF9C5700"/>
              </font>
              <fill>
                <patternFill>
                  <bgColor rgb="FFFFEB9C"/>
                </patternFill>
              </fill>
            </x14:dxf>
          </x14:cfRule>
          <x14:cfRule type="containsText" priority="119" operator="containsText" id="{CA4A6353-7878-4ACE-9F7C-4083A0A228FA}">
            <xm:f>NOT(ISERROR(SEARCH($AX$42,K125)))</xm:f>
            <xm:f>$AX$42</xm:f>
            <x14:dxf>
              <font>
                <b/>
                <i val="0"/>
                <color rgb="FF006100"/>
              </font>
              <fill>
                <patternFill>
                  <bgColor rgb="FFC6EFCE"/>
                </patternFill>
              </fill>
            </x14:dxf>
          </x14:cfRule>
          <xm:sqref>K125:K126 K143:K145</xm:sqref>
        </x14:conditionalFormatting>
        <x14:conditionalFormatting xmlns:xm="http://schemas.microsoft.com/office/excel/2006/main">
          <x14:cfRule type="containsText" priority="72" operator="containsText" id="{6CF6A0A2-1F95-46B3-8981-D131FC85F69C}">
            <xm:f>NOT(ISERROR(SEARCH($AX$31,K127)))</xm:f>
            <xm:f>$AX$31</xm:f>
            <x14:dxf>
              <font>
                <color rgb="FF00B050"/>
              </font>
              <fill>
                <patternFill>
                  <bgColor rgb="FFDCFFEB"/>
                </patternFill>
              </fill>
            </x14:dxf>
          </x14:cfRule>
          <x14:cfRule type="containsText" priority="73" operator="containsText" id="{CDFA838D-9161-42F4-B295-AD393152D739}">
            <xm:f>NOT(ISERROR(SEARCH($AX$41,K127)))</xm:f>
            <xm:f>$AX$41</xm:f>
            <x14:dxf>
              <font>
                <color rgb="FF9C5700"/>
              </font>
              <fill>
                <patternFill>
                  <bgColor rgb="FFFFEB9C"/>
                </patternFill>
              </fill>
            </x14:dxf>
          </x14:cfRule>
          <x14:cfRule type="containsText" priority="74" operator="containsText" id="{6F802D33-660E-4F43-AAA9-22D5E70148ED}">
            <xm:f>NOT(ISERROR(SEARCH($AX$40,K127)))</xm:f>
            <xm:f>$AX$40</xm:f>
            <x14:dxf>
              <font>
                <color rgb="FF9C5700"/>
              </font>
              <fill>
                <patternFill>
                  <bgColor rgb="FFFFEB9C"/>
                </patternFill>
              </fill>
            </x14:dxf>
          </x14:cfRule>
          <x14:cfRule type="containsText" priority="75" operator="containsText" id="{909F4534-423B-4BFC-B02B-446CB3A25721}">
            <xm:f>NOT(ISERROR(SEARCH($AX$39,K127)))</xm:f>
            <xm:f>$AX$39</xm:f>
            <x14:dxf>
              <font>
                <color rgb="FF9C5700"/>
              </font>
              <fill>
                <patternFill>
                  <bgColor rgb="FFFFEB9C"/>
                </patternFill>
              </fill>
            </x14:dxf>
          </x14:cfRule>
          <x14:cfRule type="containsText" priority="76" operator="containsText" id="{7652E319-46AE-4D47-92D3-94F1D8C096D8}">
            <xm:f>NOT(ISERROR(SEARCH($AX$38,K127)))</xm:f>
            <xm:f>$AX$38</xm:f>
            <x14:dxf>
              <font>
                <color rgb="FF9C5700"/>
              </font>
              <fill>
                <patternFill>
                  <bgColor rgb="FFFFEB9C"/>
                </patternFill>
              </fill>
            </x14:dxf>
          </x14:cfRule>
          <x14:cfRule type="containsText" priority="77" operator="containsText" id="{073A5C29-E959-4C5F-86DB-F518F37ED838}">
            <xm:f>NOT(ISERROR(SEARCH($AX$37,K127)))</xm:f>
            <xm:f>$AX$37</xm:f>
            <x14:dxf>
              <font>
                <color rgb="FF9C5700"/>
              </font>
              <fill>
                <patternFill>
                  <bgColor rgb="FFFFEB9C"/>
                </patternFill>
              </fill>
            </x14:dxf>
          </x14:cfRule>
          <x14:cfRule type="containsText" priority="78" operator="containsText" id="{71BA5798-402E-4960-9E94-99CE12E4A5A0}">
            <xm:f>NOT(ISERROR(SEARCH($AX$36,K127)))</xm:f>
            <xm:f>$AX$36</xm:f>
            <x14:dxf>
              <font>
                <color rgb="FF9C5700"/>
              </font>
              <fill>
                <patternFill>
                  <bgColor rgb="FFFFEB9C"/>
                </patternFill>
              </fill>
            </x14:dxf>
          </x14:cfRule>
          <x14:cfRule type="containsText" priority="79" operator="containsText" id="{B9217258-E35D-480C-9710-9B8E19EC3151}">
            <xm:f>NOT(ISERROR(SEARCH($AX$35,K127)))</xm:f>
            <xm:f>$AX$35</xm:f>
            <x14:dxf>
              <font>
                <color rgb="FF9C5700"/>
              </font>
              <fill>
                <patternFill>
                  <bgColor rgb="FFFFEB9C"/>
                </patternFill>
              </fill>
            </x14:dxf>
          </x14:cfRule>
          <x14:cfRule type="containsText" priority="80" operator="containsText" id="{A5212200-6472-4F16-BF6F-94F0E243F97A}">
            <xm:f>NOT(ISERROR(SEARCH($AX$32,K127)))</xm:f>
            <xm:f>$AX$32</xm:f>
            <x14:dxf>
              <font>
                <color rgb="FF9C0006"/>
              </font>
              <fill>
                <patternFill>
                  <bgColor rgb="FFFFC7CE"/>
                </patternFill>
              </fill>
            </x14:dxf>
          </x14:cfRule>
          <x14:cfRule type="containsText" priority="81" operator="containsText" id="{FC1723FC-C5BC-4F05-939F-414922A01759}">
            <xm:f>NOT(ISERROR(SEARCH($AX$33,K127)))</xm:f>
            <xm:f>$AX$33</xm:f>
            <x14:dxf>
              <font>
                <color rgb="FF9C0006"/>
              </font>
              <fill>
                <patternFill>
                  <bgColor rgb="FFFFC7CE"/>
                </patternFill>
              </fill>
            </x14:dxf>
          </x14:cfRule>
          <x14:cfRule type="containsText" priority="82" operator="containsText" id="{649907DE-C986-4752-8DA6-5A82B48CB17F}">
            <xm:f>NOT(ISERROR(SEARCH($AX$34,K127)))</xm:f>
            <xm:f>$AX$34</xm:f>
            <x14:dxf>
              <font>
                <color rgb="FF9C5700"/>
              </font>
              <fill>
                <patternFill>
                  <bgColor rgb="FFFFEB9C"/>
                </patternFill>
              </fill>
            </x14:dxf>
          </x14:cfRule>
          <x14:cfRule type="containsText" priority="83" operator="containsText" id="{F9EC655A-66D7-4403-B273-199814B20091}">
            <xm:f>NOT(ISERROR(SEARCH($AX$42,K127)))</xm:f>
            <xm:f>$AX$42</xm:f>
            <x14:dxf>
              <font>
                <b/>
                <i val="0"/>
                <color rgb="FF006100"/>
              </font>
              <fill>
                <patternFill>
                  <bgColor rgb="FFC6EFCE"/>
                </patternFill>
              </fill>
            </x14:dxf>
          </x14:cfRule>
          <xm:sqref>K127:K141</xm:sqref>
        </x14:conditionalFormatting>
        <x14:conditionalFormatting xmlns:xm="http://schemas.microsoft.com/office/excel/2006/main">
          <x14:cfRule type="containsText" priority="51" operator="containsText" id="{C5A5C242-7842-4D8D-86EF-5D1DC9304CA4}">
            <xm:f>NOT(ISERROR(SEARCH($AV$6,H154)))</xm:f>
            <xm:f>$AV$6</xm:f>
            <x14:dxf>
              <font>
                <color rgb="FF9C0006"/>
              </font>
              <fill>
                <patternFill>
                  <bgColor rgb="FFFFC7CE"/>
                </patternFill>
              </fill>
            </x14:dxf>
          </x14:cfRule>
          <x14:cfRule type="containsText" priority="52" operator="containsText" id="{9368B374-4765-4647-84EA-B2910B972197}">
            <xm:f>NOT(ISERROR(SEARCH($AV$5,H154)))</xm:f>
            <xm:f>$AV$5</xm:f>
            <x14:dxf>
              <font>
                <color theme="7" tint="-0.24994659260841701"/>
              </font>
              <fill>
                <patternFill>
                  <bgColor theme="5" tint="0.79998168889431442"/>
                </patternFill>
              </fill>
            </x14:dxf>
          </x14:cfRule>
          <x14:cfRule type="containsText" priority="53" operator="containsText" id="{38F59ED7-1306-493A-9121-FBD5944156EB}">
            <xm:f>NOT(ISERROR(SEARCH($AV$4,H154)))</xm:f>
            <xm:f>$AV$4</xm:f>
            <x14:dxf>
              <font>
                <color rgb="FF9C5700"/>
              </font>
              <fill>
                <patternFill>
                  <bgColor rgb="FFFFEB9C"/>
                </patternFill>
              </fill>
            </x14:dxf>
          </x14:cfRule>
          <x14:cfRule type="containsText" priority="54" operator="containsText" id="{A3A29736-ABBA-4918-B965-989F7452CECE}">
            <xm:f>NOT(ISERROR(SEARCH($AV$3,H154)))</xm:f>
            <xm:f>$AV$3</xm:f>
            <x14:dxf>
              <font>
                <color rgb="FF00B050"/>
              </font>
              <fill>
                <patternFill>
                  <bgColor rgb="FFCCFF99"/>
                </patternFill>
              </fill>
            </x14:dxf>
          </x14:cfRule>
          <x14:cfRule type="containsText" priority="55" operator="containsText" id="{97E6FC1E-84C9-4E7B-9F76-EBC5E5FF6CB9}">
            <xm:f>NOT(ISERROR(SEARCH($AV$2,H154)))</xm:f>
            <xm:f>$AV$2</xm:f>
            <x14:dxf>
              <font>
                <color rgb="FF006100"/>
              </font>
              <fill>
                <patternFill>
                  <bgColor rgb="FFC6EFCE"/>
                </patternFill>
              </fill>
            </x14:dxf>
          </x14:cfRule>
          <xm:sqref>H154</xm:sqref>
        </x14:conditionalFormatting>
        <x14:conditionalFormatting xmlns:xm="http://schemas.microsoft.com/office/excel/2006/main">
          <x14:cfRule type="containsText" priority="46" operator="containsText" id="{7659D8F6-0DC3-45F1-823B-BE1F14A4399E}">
            <xm:f>NOT(ISERROR(SEARCH($AV$6,I154)))</xm:f>
            <xm:f>$AV$6</xm:f>
            <x14:dxf>
              <font>
                <color rgb="FF9C0006"/>
              </font>
              <fill>
                <patternFill>
                  <bgColor rgb="FFFFC7CE"/>
                </patternFill>
              </fill>
            </x14:dxf>
          </x14:cfRule>
          <x14:cfRule type="containsText" priority="47" operator="containsText" id="{20F62F9D-EF03-4C90-A417-604D887F025A}">
            <xm:f>NOT(ISERROR(SEARCH($AV$5,I154)))</xm:f>
            <xm:f>$AV$5</xm:f>
            <x14:dxf>
              <font>
                <color theme="7" tint="-0.24994659260841701"/>
              </font>
              <fill>
                <patternFill>
                  <bgColor theme="5" tint="0.79998168889431442"/>
                </patternFill>
              </fill>
            </x14:dxf>
          </x14:cfRule>
          <x14:cfRule type="containsText" priority="48" operator="containsText" id="{B2E28CFA-68CF-4709-8BC0-946B7E28551E}">
            <xm:f>NOT(ISERROR(SEARCH($AV$4,I154)))</xm:f>
            <xm:f>$AV$4</xm:f>
            <x14:dxf>
              <font>
                <color rgb="FF9C5700"/>
              </font>
              <fill>
                <patternFill>
                  <bgColor rgb="FFFFEB9C"/>
                </patternFill>
              </fill>
            </x14:dxf>
          </x14:cfRule>
          <x14:cfRule type="containsText" priority="49" operator="containsText" id="{563BE1A5-E7BF-426F-BB9F-45937CBC6301}">
            <xm:f>NOT(ISERROR(SEARCH($AV$3,I154)))</xm:f>
            <xm:f>$AV$3</xm:f>
            <x14:dxf>
              <font>
                <color rgb="FF00B050"/>
              </font>
              <fill>
                <patternFill>
                  <bgColor rgb="FFCCFF99"/>
                </patternFill>
              </fill>
            </x14:dxf>
          </x14:cfRule>
          <x14:cfRule type="containsText" priority="50" operator="containsText" id="{10D92817-9D16-4F9C-B048-C60761A57CF4}">
            <xm:f>NOT(ISERROR(SEARCH($AV$2,I154)))</xm:f>
            <xm:f>$AV$2</xm:f>
            <x14:dxf>
              <font>
                <color rgb="FF006100"/>
              </font>
              <fill>
                <patternFill>
                  <bgColor rgb="FFC6EFCE"/>
                </patternFill>
              </fill>
            </x14:dxf>
          </x14:cfRule>
          <xm:sqref>I154</xm:sqref>
        </x14:conditionalFormatting>
        <x14:conditionalFormatting xmlns:xm="http://schemas.microsoft.com/office/excel/2006/main">
          <x14:cfRule type="containsText" priority="41" operator="containsText" id="{AFC7172C-8014-4944-B4D3-CDE5FE250992}">
            <xm:f>NOT(ISERROR(SEARCH($AV$6,H155)))</xm:f>
            <xm:f>$AV$6</xm:f>
            <x14:dxf>
              <font>
                <color rgb="FF9C0006"/>
              </font>
              <fill>
                <patternFill>
                  <bgColor rgb="FFFFC7CE"/>
                </patternFill>
              </fill>
            </x14:dxf>
          </x14:cfRule>
          <x14:cfRule type="containsText" priority="42" operator="containsText" id="{B2421AFC-57A5-42C1-8602-9A08308F94BB}">
            <xm:f>NOT(ISERROR(SEARCH($AV$5,H155)))</xm:f>
            <xm:f>$AV$5</xm:f>
            <x14:dxf>
              <font>
                <color theme="7" tint="-0.24994659260841701"/>
              </font>
              <fill>
                <patternFill>
                  <bgColor theme="5" tint="0.79998168889431442"/>
                </patternFill>
              </fill>
            </x14:dxf>
          </x14:cfRule>
          <x14:cfRule type="containsText" priority="43" operator="containsText" id="{7E1B37DC-CD02-4743-B73E-670B492408AA}">
            <xm:f>NOT(ISERROR(SEARCH($AV$4,H155)))</xm:f>
            <xm:f>$AV$4</xm:f>
            <x14:dxf>
              <font>
                <color rgb="FF9C5700"/>
              </font>
              <fill>
                <patternFill>
                  <bgColor rgb="FFFFEB9C"/>
                </patternFill>
              </fill>
            </x14:dxf>
          </x14:cfRule>
          <x14:cfRule type="containsText" priority="44" operator="containsText" id="{53454F9D-B8B1-4FE2-9559-2D87EE118422}">
            <xm:f>NOT(ISERROR(SEARCH($AV$3,H155)))</xm:f>
            <xm:f>$AV$3</xm:f>
            <x14:dxf>
              <font>
                <color rgb="FF00B050"/>
              </font>
              <fill>
                <patternFill>
                  <bgColor rgb="FFCCFF99"/>
                </patternFill>
              </fill>
            </x14:dxf>
          </x14:cfRule>
          <x14:cfRule type="containsText" priority="45" operator="containsText" id="{FFDC2FBE-1504-4A80-9304-9F353261BB44}">
            <xm:f>NOT(ISERROR(SEARCH($AV$2,H155)))</xm:f>
            <xm:f>$AV$2</xm:f>
            <x14:dxf>
              <font>
                <color rgb="FF006100"/>
              </font>
              <fill>
                <patternFill>
                  <bgColor rgb="FFC6EFCE"/>
                </patternFill>
              </fill>
            </x14:dxf>
          </x14:cfRule>
          <xm:sqref>H155:I170</xm:sqref>
        </x14:conditionalFormatting>
        <x14:conditionalFormatting xmlns:xm="http://schemas.microsoft.com/office/excel/2006/main">
          <x14:cfRule type="containsText" priority="36" operator="containsText" id="{5BFF85F1-E3DE-4815-93C9-CE83505377DF}">
            <xm:f>NOT(ISERROR(SEARCH($AV$6,H172)))</xm:f>
            <xm:f>$AV$6</xm:f>
            <x14:dxf>
              <font>
                <color rgb="FF9C0006"/>
              </font>
              <fill>
                <patternFill>
                  <bgColor rgb="FFFFC7CE"/>
                </patternFill>
              </fill>
            </x14:dxf>
          </x14:cfRule>
          <x14:cfRule type="containsText" priority="37" operator="containsText" id="{E45BD494-FF89-4A87-B2A8-C5192592C0B1}">
            <xm:f>NOT(ISERROR(SEARCH($AV$5,H172)))</xm:f>
            <xm:f>$AV$5</xm:f>
            <x14:dxf>
              <font>
                <color theme="7" tint="-0.24994659260841701"/>
              </font>
              <fill>
                <patternFill>
                  <bgColor theme="5" tint="0.79998168889431442"/>
                </patternFill>
              </fill>
            </x14:dxf>
          </x14:cfRule>
          <x14:cfRule type="containsText" priority="38" operator="containsText" id="{E9ED7BF4-20AD-4054-B5DD-6EA092FC413D}">
            <xm:f>NOT(ISERROR(SEARCH($AV$4,H172)))</xm:f>
            <xm:f>$AV$4</xm:f>
            <x14:dxf>
              <font>
                <color rgb="FF9C5700"/>
              </font>
              <fill>
                <patternFill>
                  <bgColor rgb="FFFFEB9C"/>
                </patternFill>
              </fill>
            </x14:dxf>
          </x14:cfRule>
          <x14:cfRule type="containsText" priority="39" operator="containsText" id="{13AFBA03-25BD-4CD6-82F3-48DD759ABE6F}">
            <xm:f>NOT(ISERROR(SEARCH($AV$3,H172)))</xm:f>
            <xm:f>$AV$3</xm:f>
            <x14:dxf>
              <font>
                <color rgb="FF00B050"/>
              </font>
              <fill>
                <patternFill>
                  <bgColor rgb="FFCCFF99"/>
                </patternFill>
              </fill>
            </x14:dxf>
          </x14:cfRule>
          <x14:cfRule type="containsText" priority="40" operator="containsText" id="{F6029D9F-7056-4D79-9F18-7942783559CC}">
            <xm:f>NOT(ISERROR(SEARCH($AV$2,H172)))</xm:f>
            <xm:f>$AV$2</xm:f>
            <x14:dxf>
              <font>
                <color rgb="FF006100"/>
              </font>
              <fill>
                <patternFill>
                  <bgColor rgb="FFC6EFCE"/>
                </patternFill>
              </fill>
            </x14:dxf>
          </x14:cfRule>
          <xm:sqref>H172:I174</xm:sqref>
        </x14:conditionalFormatting>
        <x14:conditionalFormatting xmlns:xm="http://schemas.microsoft.com/office/excel/2006/main">
          <x14:cfRule type="containsText" priority="60" operator="containsText" id="{B64C78AA-C7DC-4E1B-A7A9-467421137D35}">
            <xm:f>NOT(ISERROR(SEARCH($AX$31,K154)))</xm:f>
            <xm:f>$AX$31</xm:f>
            <x14:dxf>
              <font>
                <color rgb="FF00B050"/>
              </font>
              <fill>
                <patternFill>
                  <bgColor rgb="FFDCFFEB"/>
                </patternFill>
              </fill>
            </x14:dxf>
          </x14:cfRule>
          <x14:cfRule type="containsText" priority="61" operator="containsText" id="{36BAEC2D-0326-4754-9F97-AD4EF8AEEE43}">
            <xm:f>NOT(ISERROR(SEARCH($AX$41,K154)))</xm:f>
            <xm:f>$AX$41</xm:f>
            <x14:dxf>
              <font>
                <color rgb="FF9C5700"/>
              </font>
              <fill>
                <patternFill>
                  <bgColor rgb="FFFFEB9C"/>
                </patternFill>
              </fill>
            </x14:dxf>
          </x14:cfRule>
          <x14:cfRule type="containsText" priority="62" operator="containsText" id="{0C2C7B50-A339-4076-AC79-83F1B7FE8B62}">
            <xm:f>NOT(ISERROR(SEARCH($AX$40,K154)))</xm:f>
            <xm:f>$AX$40</xm:f>
            <x14:dxf>
              <font>
                <color rgb="FF9C5700"/>
              </font>
              <fill>
                <patternFill>
                  <bgColor rgb="FFFFEB9C"/>
                </patternFill>
              </fill>
            </x14:dxf>
          </x14:cfRule>
          <x14:cfRule type="containsText" priority="63" operator="containsText" id="{675FE7AD-3B81-42B7-8EAC-640D75F67E94}">
            <xm:f>NOT(ISERROR(SEARCH($AX$39,K154)))</xm:f>
            <xm:f>$AX$39</xm:f>
            <x14:dxf>
              <font>
                <color rgb="FF9C5700"/>
              </font>
              <fill>
                <patternFill>
                  <bgColor rgb="FFFFEB9C"/>
                </patternFill>
              </fill>
            </x14:dxf>
          </x14:cfRule>
          <x14:cfRule type="containsText" priority="64" operator="containsText" id="{11FB13A9-5F54-4161-A8CA-71F3C137B7A5}">
            <xm:f>NOT(ISERROR(SEARCH($AX$38,K154)))</xm:f>
            <xm:f>$AX$38</xm:f>
            <x14:dxf>
              <font>
                <color rgb="FF9C5700"/>
              </font>
              <fill>
                <patternFill>
                  <bgColor rgb="FFFFEB9C"/>
                </patternFill>
              </fill>
            </x14:dxf>
          </x14:cfRule>
          <x14:cfRule type="containsText" priority="65" operator="containsText" id="{B74FF8A1-5892-47E9-919A-EA0F08F97E9E}">
            <xm:f>NOT(ISERROR(SEARCH($AX$37,K154)))</xm:f>
            <xm:f>$AX$37</xm:f>
            <x14:dxf>
              <font>
                <color rgb="FF9C5700"/>
              </font>
              <fill>
                <patternFill>
                  <bgColor rgb="FFFFEB9C"/>
                </patternFill>
              </fill>
            </x14:dxf>
          </x14:cfRule>
          <x14:cfRule type="containsText" priority="66" operator="containsText" id="{9CD3EE77-61B7-487E-A5E2-55797F3DB822}">
            <xm:f>NOT(ISERROR(SEARCH($AX$36,K154)))</xm:f>
            <xm:f>$AX$36</xm:f>
            <x14:dxf>
              <font>
                <color rgb="FF9C5700"/>
              </font>
              <fill>
                <patternFill>
                  <bgColor rgb="FFFFEB9C"/>
                </patternFill>
              </fill>
            </x14:dxf>
          </x14:cfRule>
          <x14:cfRule type="containsText" priority="67" operator="containsText" id="{3B21D0FC-DC7D-42FC-B16D-1DC16D9FB57E}">
            <xm:f>NOT(ISERROR(SEARCH($AX$35,K154)))</xm:f>
            <xm:f>$AX$35</xm:f>
            <x14:dxf>
              <font>
                <color rgb="FF9C5700"/>
              </font>
              <fill>
                <patternFill>
                  <bgColor rgb="FFFFEB9C"/>
                </patternFill>
              </fill>
            </x14:dxf>
          </x14:cfRule>
          <x14:cfRule type="containsText" priority="68" operator="containsText" id="{DFC35A8F-9D90-41AF-BA47-6E3477574A01}">
            <xm:f>NOT(ISERROR(SEARCH($AX$32,K154)))</xm:f>
            <xm:f>$AX$32</xm:f>
            <x14:dxf>
              <font>
                <color rgb="FF9C0006"/>
              </font>
              <fill>
                <patternFill>
                  <bgColor rgb="FFFFC7CE"/>
                </patternFill>
              </fill>
            </x14:dxf>
          </x14:cfRule>
          <x14:cfRule type="containsText" priority="69" operator="containsText" id="{13DF5230-353A-49BF-8E74-01C26AA4979F}">
            <xm:f>NOT(ISERROR(SEARCH($AX$33,K154)))</xm:f>
            <xm:f>$AX$33</xm:f>
            <x14:dxf>
              <font>
                <color rgb="FF9C0006"/>
              </font>
              <fill>
                <patternFill>
                  <bgColor rgb="FFFFC7CE"/>
                </patternFill>
              </fill>
            </x14:dxf>
          </x14:cfRule>
          <x14:cfRule type="containsText" priority="70" operator="containsText" id="{4A0DA2F6-58E5-4FD9-8A7C-23877255A9CA}">
            <xm:f>NOT(ISERROR(SEARCH($AX$34,K154)))</xm:f>
            <xm:f>$AX$34</xm:f>
            <x14:dxf>
              <font>
                <color rgb="FF9C5700"/>
              </font>
              <fill>
                <patternFill>
                  <bgColor rgb="FFFFEB9C"/>
                </patternFill>
              </fill>
            </x14:dxf>
          </x14:cfRule>
          <x14:cfRule type="containsText" priority="71" operator="containsText" id="{C6FC83DB-EDA8-45A9-9489-0675C6159310}">
            <xm:f>NOT(ISERROR(SEARCH($AX$42,K154)))</xm:f>
            <xm:f>$AX$42</xm:f>
            <x14:dxf>
              <font>
                <b/>
                <i val="0"/>
                <color rgb="FF006100"/>
              </font>
              <fill>
                <patternFill>
                  <bgColor rgb="FFC6EFCE"/>
                </patternFill>
              </fill>
            </x14:dxf>
          </x14:cfRule>
          <xm:sqref>K154:K155 K172:K174</xm:sqref>
        </x14:conditionalFormatting>
        <x14:conditionalFormatting xmlns:xm="http://schemas.microsoft.com/office/excel/2006/main">
          <x14:cfRule type="containsText" priority="24" operator="containsText" id="{4A33FA8B-B2DA-4AB4-B2E9-FF925E5A407D}">
            <xm:f>NOT(ISERROR(SEARCH($AX$31,K156)))</xm:f>
            <xm:f>$AX$31</xm:f>
            <x14:dxf>
              <font>
                <color rgb="FF00B050"/>
              </font>
              <fill>
                <patternFill>
                  <bgColor rgb="FFDCFFEB"/>
                </patternFill>
              </fill>
            </x14:dxf>
          </x14:cfRule>
          <x14:cfRule type="containsText" priority="25" operator="containsText" id="{2390FECC-376F-4656-A4A8-6367B54139A4}">
            <xm:f>NOT(ISERROR(SEARCH($AX$41,K156)))</xm:f>
            <xm:f>$AX$41</xm:f>
            <x14:dxf>
              <font>
                <color rgb="FF9C5700"/>
              </font>
              <fill>
                <patternFill>
                  <bgColor rgb="FFFFEB9C"/>
                </patternFill>
              </fill>
            </x14:dxf>
          </x14:cfRule>
          <x14:cfRule type="containsText" priority="26" operator="containsText" id="{8D877186-8403-4ADC-8BA6-888724CD03FA}">
            <xm:f>NOT(ISERROR(SEARCH($AX$40,K156)))</xm:f>
            <xm:f>$AX$40</xm:f>
            <x14:dxf>
              <font>
                <color rgb="FF9C5700"/>
              </font>
              <fill>
                <patternFill>
                  <bgColor rgb="FFFFEB9C"/>
                </patternFill>
              </fill>
            </x14:dxf>
          </x14:cfRule>
          <x14:cfRule type="containsText" priority="27" operator="containsText" id="{16B1C735-DEF8-468F-BE21-2AE9A823DE65}">
            <xm:f>NOT(ISERROR(SEARCH($AX$39,K156)))</xm:f>
            <xm:f>$AX$39</xm:f>
            <x14:dxf>
              <font>
                <color rgb="FF9C5700"/>
              </font>
              <fill>
                <patternFill>
                  <bgColor rgb="FFFFEB9C"/>
                </patternFill>
              </fill>
            </x14:dxf>
          </x14:cfRule>
          <x14:cfRule type="containsText" priority="28" operator="containsText" id="{40FCA956-8808-4FA5-A5F3-8FC342E0E85E}">
            <xm:f>NOT(ISERROR(SEARCH($AX$38,K156)))</xm:f>
            <xm:f>$AX$38</xm:f>
            <x14:dxf>
              <font>
                <color rgb="FF9C5700"/>
              </font>
              <fill>
                <patternFill>
                  <bgColor rgb="FFFFEB9C"/>
                </patternFill>
              </fill>
            </x14:dxf>
          </x14:cfRule>
          <x14:cfRule type="containsText" priority="29" operator="containsText" id="{7646E780-B9A6-4DE3-B98B-F6E03DC2DDFE}">
            <xm:f>NOT(ISERROR(SEARCH($AX$37,K156)))</xm:f>
            <xm:f>$AX$37</xm:f>
            <x14:dxf>
              <font>
                <color rgb="FF9C5700"/>
              </font>
              <fill>
                <patternFill>
                  <bgColor rgb="FFFFEB9C"/>
                </patternFill>
              </fill>
            </x14:dxf>
          </x14:cfRule>
          <x14:cfRule type="containsText" priority="30" operator="containsText" id="{9293219C-3ADB-45FE-8014-0FF30D702494}">
            <xm:f>NOT(ISERROR(SEARCH($AX$36,K156)))</xm:f>
            <xm:f>$AX$36</xm:f>
            <x14:dxf>
              <font>
                <color rgb="FF9C5700"/>
              </font>
              <fill>
                <patternFill>
                  <bgColor rgb="FFFFEB9C"/>
                </patternFill>
              </fill>
            </x14:dxf>
          </x14:cfRule>
          <x14:cfRule type="containsText" priority="31" operator="containsText" id="{054657F2-7521-450C-8912-757334F4D15E}">
            <xm:f>NOT(ISERROR(SEARCH($AX$35,K156)))</xm:f>
            <xm:f>$AX$35</xm:f>
            <x14:dxf>
              <font>
                <color rgb="FF9C5700"/>
              </font>
              <fill>
                <patternFill>
                  <bgColor rgb="FFFFEB9C"/>
                </patternFill>
              </fill>
            </x14:dxf>
          </x14:cfRule>
          <x14:cfRule type="containsText" priority="32" operator="containsText" id="{F8F6339B-9552-41C2-8B34-1EF956F242C2}">
            <xm:f>NOT(ISERROR(SEARCH($AX$32,K156)))</xm:f>
            <xm:f>$AX$32</xm:f>
            <x14:dxf>
              <font>
                <color rgb="FF9C0006"/>
              </font>
              <fill>
                <patternFill>
                  <bgColor rgb="FFFFC7CE"/>
                </patternFill>
              </fill>
            </x14:dxf>
          </x14:cfRule>
          <x14:cfRule type="containsText" priority="33" operator="containsText" id="{0A2B988A-5FFB-4BAB-8D28-A134D57D9934}">
            <xm:f>NOT(ISERROR(SEARCH($AX$33,K156)))</xm:f>
            <xm:f>$AX$33</xm:f>
            <x14:dxf>
              <font>
                <color rgb="FF9C0006"/>
              </font>
              <fill>
                <patternFill>
                  <bgColor rgb="FFFFC7CE"/>
                </patternFill>
              </fill>
            </x14:dxf>
          </x14:cfRule>
          <x14:cfRule type="containsText" priority="34" operator="containsText" id="{C38EE613-2E2C-4746-8CE7-F100EA017BE8}">
            <xm:f>NOT(ISERROR(SEARCH($AX$34,K156)))</xm:f>
            <xm:f>$AX$34</xm:f>
            <x14:dxf>
              <font>
                <color rgb="FF9C5700"/>
              </font>
              <fill>
                <patternFill>
                  <bgColor rgb="FFFFEB9C"/>
                </patternFill>
              </fill>
            </x14:dxf>
          </x14:cfRule>
          <x14:cfRule type="containsText" priority="35" operator="containsText" id="{E8479E52-BBE7-487D-B361-3C252FD41050}">
            <xm:f>NOT(ISERROR(SEARCH($AX$42,K156)))</xm:f>
            <xm:f>$AX$42</xm:f>
            <x14:dxf>
              <font>
                <b/>
                <i val="0"/>
                <color rgb="FF006100"/>
              </font>
              <fill>
                <patternFill>
                  <bgColor rgb="FFC6EFCE"/>
                </patternFill>
              </fill>
            </x14:dxf>
          </x14:cfRule>
          <xm:sqref>K156:K170</xm:sqref>
        </x14:conditionalFormatting>
        <x14:conditionalFormatting xmlns:xm="http://schemas.microsoft.com/office/excel/2006/main">
          <x14:cfRule type="containsText" priority="373" operator="containsText" id="{9FB791D9-E398-4DBF-8A41-8BAF4B13811E}">
            <xm:f>NOT(ISERROR(SEARCH($AM231,C231)))</xm:f>
            <xm:f>$AM231</xm:f>
            <x14:dxf>
              <font>
                <b/>
                <i val="0"/>
                <color theme="0" tint="-0.24994659260841701"/>
              </font>
            </x14:dxf>
          </x14:cfRule>
          <xm:sqref>C231 C326 C236 C241 C246 C251 C256 C261 C266 C271 C276 C281 C286 C291 C296 C301 C306 C311 C316 C321 C331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ADLs</vt:lpstr>
      <vt:lpstr>ADLs!Print_Area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dc:creator>
  <cp:lastModifiedBy>Steph</cp:lastModifiedBy>
  <cp:lastPrinted>2020-05-22T16:57:05Z</cp:lastPrinted>
  <dcterms:created xsi:type="dcterms:W3CDTF">2020-03-22T17:46:27Z</dcterms:created>
  <dcterms:modified xsi:type="dcterms:W3CDTF">2020-05-22T20:50:21Z</dcterms:modified>
</cp:coreProperties>
</file>